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aiss\IJSD\Katls\Nodalas\Iepirkumu_Nodala\2021.gads\2021_26_Pārtika_PIENS_un_DĀRZENI_atkartoti\"/>
    </mc:Choice>
  </mc:AlternateContent>
  <xr:revisionPtr revIDLastSave="0" documentId="13_ncr:1_{B534CFD7-4F30-48BE-A93C-BF7EB568F1E5}" xr6:coauthVersionLast="46" xr6:coauthVersionMax="46" xr10:uidLastSave="{00000000-0000-0000-0000-000000000000}"/>
  <bookViews>
    <workbookView xWindow="-108" yWindow="-108" windowWidth="23256" windowHeight="12576" xr2:uid="{6BCEFFAD-FD5E-49FF-87FE-4AA804A3B6AA}"/>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7" i="1" l="1"/>
  <c r="E57" i="1" s="1"/>
  <c r="D58" i="1"/>
  <c r="F58" i="1"/>
  <c r="G58" i="1" s="1"/>
  <c r="H57" i="1"/>
  <c r="I57" i="1" s="1"/>
  <c r="C59" i="1"/>
  <c r="J58" i="1" l="1"/>
  <c r="K58" i="1" s="1"/>
  <c r="E58" i="1"/>
  <c r="J57" i="1"/>
  <c r="K57" i="1" s="1"/>
  <c r="I51" i="1"/>
  <c r="I49" i="1" l="1"/>
  <c r="I50" i="1"/>
  <c r="I41" i="1"/>
  <c r="I42" i="1"/>
  <c r="I43" i="1"/>
  <c r="I29" i="1" l="1"/>
  <c r="I11" i="1"/>
  <c r="I12" i="1"/>
  <c r="I13" i="1"/>
  <c r="I14" i="1"/>
  <c r="I15" i="1"/>
  <c r="I16" i="1"/>
  <c r="I26" i="1" l="1"/>
  <c r="I25" i="1"/>
  <c r="I31" i="1"/>
  <c r="I32" i="1"/>
  <c r="I33" i="1"/>
  <c r="I34" i="1"/>
  <c r="I23" i="1"/>
  <c r="I45" i="1"/>
  <c r="I46" i="1"/>
  <c r="I47" i="1"/>
  <c r="I48" i="1"/>
  <c r="I44" i="1"/>
  <c r="I10" i="1"/>
  <c r="I9" i="1"/>
</calcChain>
</file>

<file path=xl/sharedStrings.xml><?xml version="1.0" encoding="utf-8"?>
<sst xmlns="http://schemas.openxmlformats.org/spreadsheetml/2006/main" count="111" uniqueCount="94">
  <si>
    <t>%</t>
  </si>
  <si>
    <t>Litri/kg</t>
  </si>
  <si>
    <t>Iepirkuma daļa</t>
  </si>
  <si>
    <t>Produkta nosaukums</t>
  </si>
  <si>
    <t>Produkti, kuriem jābūt ražotiem saskaņā ar integrētās ražošanas kritērijiem (LPIA):</t>
  </si>
  <si>
    <t>Burkāni IX-X</t>
  </si>
  <si>
    <t>Burkāni  I – III</t>
  </si>
  <si>
    <t>Bietes VIII – X</t>
  </si>
  <si>
    <t>Bietes XI – XII</t>
  </si>
  <si>
    <t>Ķiploki VII – IX</t>
  </si>
  <si>
    <t>Ķirbji VIII – IX</t>
  </si>
  <si>
    <t>Kabači VII - IX</t>
  </si>
  <si>
    <t>Burkāni XI – XII</t>
  </si>
  <si>
    <t>Bietes I – III</t>
  </si>
  <si>
    <t>Gurķi  VI – IX</t>
  </si>
  <si>
    <t>Produkti, kuriem jābūt ražotiem saskaņā ar Latvijas nacionālās pārtikas kvalitātes shēmas prasībām (NPKS):</t>
  </si>
  <si>
    <t>1. iepirkuma daļa. Piens un piena produkti</t>
  </si>
  <si>
    <t>Siers ķimeņu</t>
  </si>
  <si>
    <t>Produkti, kuriem jābūt ražotiem atbilstoši bioloģiskās lauksaimniecības metodēm (BL):</t>
  </si>
  <si>
    <r>
      <t xml:space="preserve">Saskaņā ar </t>
    </r>
    <r>
      <rPr>
        <b/>
        <sz val="11"/>
        <color theme="1"/>
        <rFont val="Calibri"/>
        <family val="2"/>
        <charset val="186"/>
        <scheme val="minor"/>
      </rPr>
      <t>1.1.1.a.</t>
    </r>
    <r>
      <rPr>
        <sz val="11"/>
        <color theme="1"/>
        <rFont val="Calibri"/>
        <family val="2"/>
        <charset val="186"/>
        <scheme val="minor"/>
      </rPr>
      <t xml:space="preserve"> apakšpunkta prasību</t>
    </r>
  </si>
  <si>
    <r>
      <t xml:space="preserve">Saskaņā ar </t>
    </r>
    <r>
      <rPr>
        <b/>
        <sz val="11"/>
        <color theme="1"/>
        <rFont val="Calibri"/>
        <family val="2"/>
        <charset val="186"/>
        <scheme val="minor"/>
      </rPr>
      <t>1.1.1.b.</t>
    </r>
    <r>
      <rPr>
        <sz val="11"/>
        <color theme="1"/>
        <rFont val="Calibri"/>
        <family val="2"/>
        <charset val="186"/>
        <scheme val="minor"/>
      </rPr>
      <t xml:space="preserve"> apakšpunkta prasību</t>
    </r>
  </si>
  <si>
    <t>Kg</t>
  </si>
  <si>
    <t>Apkopojums par pārtikas produktiem ar atbilstību BL, NPLKS un LPIA prasībām</t>
  </si>
  <si>
    <t>Atsauce uz MK 20.06.2017. noteikumu Nr. 353 1.1. punkta apakšpunktu</t>
  </si>
  <si>
    <t>RD IKSD Tehniskajā specifikācijā iekļautās prasības saskaņā ar MK 20.06.2017. noteikumu Nr. 353 1.1.punktā noteikto</t>
  </si>
  <si>
    <r>
      <t xml:space="preserve">Produkta kopējais  plānotais apjoms, </t>
    </r>
    <r>
      <rPr>
        <b/>
        <u/>
        <sz val="11"/>
        <color theme="1"/>
        <rFont val="Calibri"/>
        <family val="2"/>
        <charset val="186"/>
        <scheme val="minor"/>
      </rPr>
      <t>ieskaitot BL produkta apjomu</t>
    </r>
  </si>
  <si>
    <t>BL produkta apjoms (no produkta kopējā plānotā apjoma)</t>
  </si>
  <si>
    <r>
      <t xml:space="preserve">Produkta kopējais  plānotais apjoms, </t>
    </r>
    <r>
      <rPr>
        <b/>
        <u/>
        <sz val="11"/>
        <color theme="1"/>
        <rFont val="Calibri"/>
        <family val="2"/>
        <charset val="186"/>
        <scheme val="minor"/>
      </rPr>
      <t>ieskaitot LPIA produkta apjomu</t>
    </r>
  </si>
  <si>
    <t>LPIA produkta apjoms (no produkta kopējā plānotā apjoma)</t>
  </si>
  <si>
    <r>
      <t xml:space="preserve">Produkta kopējais  plānotais apjoms, </t>
    </r>
    <r>
      <rPr>
        <b/>
        <u/>
        <sz val="11"/>
        <color theme="1"/>
        <rFont val="Calibri"/>
        <family val="2"/>
        <charset val="186"/>
        <scheme val="minor"/>
      </rPr>
      <t>ieskaitot NPKS produkta apjomu</t>
    </r>
  </si>
  <si>
    <t>NPKS produkta apjoms (no produkta kopējā plānotā apjoma)</t>
  </si>
  <si>
    <t>Biezpiens, pilnpiena, 9% (0,17 -0,28 kg iepakojumā)</t>
  </si>
  <si>
    <t>Biezpiens, pilnpiena
(1 - 5 kg  iepakojumā)</t>
  </si>
  <si>
    <t xml:space="preserve">Biezpiens, vājpiena, 0.5% (0,17-0,28 kg iepakojumā) </t>
  </si>
  <si>
    <t>Biezpiens, vājpiena, 0.5% (1 - 5 kg  iepakojumā)</t>
  </si>
  <si>
    <t>Sagatavots saskaņā ar Ministru kabineta 20.06.2017. noteikumu Nr. 353 „Prasības zaļajam publiskajam iepirkumam un to piemērošanas kārtība” 1.pielikuma 4. sadaļas „Pārtika un ēdināšanas pakalpojumi” 4.1. apakšsadaļas „ZPI prasības un kritēriji pārtikas produktu piegādēm” (turpmāk - MK 20.06.2017. noteikumu Nr. 353) 1.1. punkta „Pārtikas produktu kvalitāte” apakšpunktos noteikto.</t>
  </si>
  <si>
    <t>Atsauce uz MK 20.06.2017. noteikumu Nr. 353 1.1. punkta „Pārtikas produktu kvalitāte” apakšpunktu</t>
  </si>
  <si>
    <t>RD IKSD Tehniskajā specifikācijā iekļautās prasības saskaņā ar MK 20.06.2017. noteikumu Nr. 353 1.1.punktā „Pārtikas produktu kvalitāte” noteikto</t>
  </si>
  <si>
    <r>
      <t xml:space="preserve">Saskaņā ar </t>
    </r>
    <r>
      <rPr>
        <b/>
        <sz val="11"/>
        <rFont val="Calibri"/>
        <family val="2"/>
        <charset val="186"/>
        <scheme val="minor"/>
      </rPr>
      <t>1.1.2.</t>
    </r>
    <r>
      <rPr>
        <sz val="11"/>
        <rFont val="Calibri"/>
        <family val="2"/>
        <charset val="186"/>
        <scheme val="minor"/>
      </rPr>
      <t xml:space="preserve"> apakšpunkta prasību</t>
    </r>
  </si>
  <si>
    <r>
      <t xml:space="preserve">Saskaņā ar </t>
    </r>
    <r>
      <rPr>
        <b/>
        <sz val="11"/>
        <rFont val="Calibri Light"/>
        <family val="2"/>
        <charset val="186"/>
        <scheme val="major"/>
      </rPr>
      <t>1.1.3.</t>
    </r>
    <r>
      <rPr>
        <sz val="11"/>
        <rFont val="Calibri Light"/>
        <family val="2"/>
        <charset val="186"/>
        <scheme val="major"/>
      </rPr>
      <t xml:space="preserve"> apakšpunkta prasību</t>
    </r>
  </si>
  <si>
    <t xml:space="preserve">Piens, bioloģiskais, 2-2.5% </t>
  </si>
  <si>
    <t>Kefīrs, bioloģiskais, 2-2.5%</t>
  </si>
  <si>
    <t xml:space="preserve">Krējums, skābais, 25% </t>
  </si>
  <si>
    <t>Sīpoli   IX-X</t>
  </si>
  <si>
    <t xml:space="preserve"> Kartupeļi     IX-X</t>
  </si>
  <si>
    <t>Kāposti galviņu XI – XII</t>
  </si>
  <si>
    <t>Kāposti galviņu  I – V</t>
  </si>
  <si>
    <t>Sīpoli XI – XII</t>
  </si>
  <si>
    <t>Kartupeļi  I – III</t>
  </si>
  <si>
    <t>Kartupeļi    XI – XII</t>
  </si>
  <si>
    <t xml:space="preserve">Sviests, augstākā labuma </t>
  </si>
  <si>
    <t>Piens</t>
  </si>
  <si>
    <t xml:space="preserve">Kefīrs  </t>
  </si>
  <si>
    <t>Krējums, saldais, 35%</t>
  </si>
  <si>
    <t>Krējums, skābais, 15%</t>
  </si>
  <si>
    <r>
      <rPr>
        <b/>
        <sz val="11"/>
        <rFont val="Calibri"/>
        <family val="2"/>
        <charset val="186"/>
        <scheme val="minor"/>
      </rPr>
      <t>17.39 %</t>
    </r>
    <r>
      <rPr>
        <sz val="11"/>
        <rFont val="Calibri"/>
        <family val="2"/>
        <charset val="186"/>
        <scheme val="minor"/>
      </rPr>
      <t xml:space="preserve"> no visa ieplānotā ķiploku apjoma 12 mēnešu laikā</t>
    </r>
  </si>
  <si>
    <r>
      <rPr>
        <b/>
        <sz val="11"/>
        <rFont val="Calibri"/>
        <family val="2"/>
        <charset val="186"/>
        <scheme val="minor"/>
      </rPr>
      <t>29.59 %</t>
    </r>
    <r>
      <rPr>
        <sz val="11"/>
        <rFont val="Calibri"/>
        <family val="2"/>
        <charset val="186"/>
        <scheme val="minor"/>
      </rPr>
      <t xml:space="preserve"> no visa ieplānotā ķirbju apjoma 12 mēnešu laikā</t>
    </r>
  </si>
  <si>
    <r>
      <rPr>
        <b/>
        <sz val="11"/>
        <rFont val="Calibri"/>
        <family val="2"/>
        <charset val="186"/>
        <scheme val="minor"/>
      </rPr>
      <t>37.66 %</t>
    </r>
    <r>
      <rPr>
        <sz val="11"/>
        <rFont val="Calibri"/>
        <family val="2"/>
        <charset val="186"/>
        <scheme val="minor"/>
      </rPr>
      <t xml:space="preserve"> no visa ieplānotā gurķu apjoma 12 mēnešu laikā</t>
    </r>
  </si>
  <si>
    <r>
      <t xml:space="preserve">Iegādājoties pienu un kefīru </t>
    </r>
    <r>
      <rPr>
        <b/>
        <sz val="11"/>
        <color theme="1"/>
        <rFont val="Calibri"/>
        <family val="2"/>
        <charset val="186"/>
        <scheme val="minor"/>
      </rPr>
      <t>vismaz 35 %</t>
    </r>
    <r>
      <rPr>
        <sz val="11"/>
        <color theme="1"/>
        <rFont val="Calibri"/>
        <family val="2"/>
        <charset val="186"/>
        <scheme val="minor"/>
      </rPr>
      <t xml:space="preserve"> no visa piena un kefīra apjoma jābūt ražotiem atbilstoši BL metodēm </t>
    </r>
  </si>
  <si>
    <r>
      <rPr>
        <sz val="11"/>
        <rFont val="Calibri"/>
        <family val="2"/>
        <charset val="186"/>
        <scheme val="minor"/>
      </rPr>
      <t>Iegādājoties kāpostus norādītajos mēnešos, tiem</t>
    </r>
    <r>
      <rPr>
        <b/>
        <sz val="11"/>
        <rFont val="Calibri"/>
        <family val="2"/>
        <charset val="186"/>
        <scheme val="minor"/>
      </rPr>
      <t xml:space="preserve"> </t>
    </r>
    <r>
      <rPr>
        <sz val="11"/>
        <color theme="1"/>
        <rFont val="Calibri"/>
        <family val="2"/>
        <charset val="186"/>
        <scheme val="minor"/>
      </rPr>
      <t xml:space="preserve"> jābūt audzētiem atbilstoši BL metodēm, kas ir </t>
    </r>
    <r>
      <rPr>
        <b/>
        <sz val="11"/>
        <color theme="1"/>
        <rFont val="Calibri"/>
        <family val="2"/>
        <charset val="186"/>
        <scheme val="minor"/>
      </rPr>
      <t>27.70</t>
    </r>
    <r>
      <rPr>
        <sz val="11"/>
        <color theme="1"/>
        <rFont val="Calibri"/>
        <family val="2"/>
        <charset val="186"/>
        <scheme val="minor"/>
      </rPr>
      <t xml:space="preserve"> % no visa ieplānotā kāpostu apjoma 12 mēnešu laikā</t>
    </r>
  </si>
  <si>
    <r>
      <t xml:space="preserve">Iegādājoties sīpolus norādītajos mēnešos, tiem  jābūt audzētiem atbilstoši BL metodēm, kas ir </t>
    </r>
    <r>
      <rPr>
        <b/>
        <sz val="11"/>
        <color theme="1"/>
        <rFont val="Calibri"/>
        <family val="2"/>
        <charset val="186"/>
        <scheme val="minor"/>
      </rPr>
      <t>17.94 %</t>
    </r>
    <r>
      <rPr>
        <sz val="11"/>
        <color theme="1"/>
        <rFont val="Calibri"/>
        <family val="2"/>
        <charset val="186"/>
        <scheme val="minor"/>
      </rPr>
      <t xml:space="preserve"> no visa ieplānotā sīpolu apjoma 12 mēnešu laikā</t>
    </r>
  </si>
  <si>
    <r>
      <t xml:space="preserve">Iegādājoties burkānus norādītajos mēnešos, tiem  jābūt audzētiem atbilstoši BL metodēm, kas ir </t>
    </r>
    <r>
      <rPr>
        <b/>
        <sz val="11"/>
        <color theme="1"/>
        <rFont val="Calibri"/>
        <family val="2"/>
        <charset val="186"/>
        <scheme val="minor"/>
      </rPr>
      <t>17.69 %</t>
    </r>
    <r>
      <rPr>
        <sz val="11"/>
        <color theme="1"/>
        <rFont val="Calibri"/>
        <family val="2"/>
        <charset val="186"/>
        <scheme val="minor"/>
      </rPr>
      <t xml:space="preserve"> no visa ieplānotā burkānu apjoma 12 mēnešu laikā</t>
    </r>
  </si>
  <si>
    <r>
      <t>Iegādājoties bietes norādītajos mēnešos, tiem  jābūt audzētiem atbilstoši BL metodēm, kas ir</t>
    </r>
    <r>
      <rPr>
        <b/>
        <sz val="11"/>
        <color theme="1"/>
        <rFont val="Calibri"/>
        <family val="2"/>
        <charset val="186"/>
        <scheme val="minor"/>
      </rPr>
      <t xml:space="preserve"> 20.31 %</t>
    </r>
    <r>
      <rPr>
        <sz val="11"/>
        <color theme="1"/>
        <rFont val="Calibri"/>
        <family val="2"/>
        <charset val="186"/>
        <scheme val="minor"/>
      </rPr>
      <t xml:space="preserve"> no visa ieplānotā biešu apjoma 12 mēnešu laikā</t>
    </r>
  </si>
  <si>
    <r>
      <t>Iegādājoties kartupeļus norādītajos mēnešos, tiem  jābūt audzētiem atbilstoši BL metodēm, kas ir</t>
    </r>
    <r>
      <rPr>
        <b/>
        <sz val="11"/>
        <color theme="1"/>
        <rFont val="Calibri"/>
        <family val="2"/>
        <charset val="186"/>
        <scheme val="minor"/>
      </rPr>
      <t xml:space="preserve"> 18.84 %</t>
    </r>
    <r>
      <rPr>
        <sz val="11"/>
        <color theme="1"/>
        <rFont val="Calibri"/>
        <family val="2"/>
        <charset val="186"/>
        <scheme val="minor"/>
      </rPr>
      <t xml:space="preserve"> no visa ieplānotā kartupeļu apjoma 12 mēnešu laikā</t>
    </r>
  </si>
  <si>
    <r>
      <t xml:space="preserve">Iegādājoties kabačus, tiem  jābūt audzētiem atbilstoši BL metodēm, kas ir </t>
    </r>
    <r>
      <rPr>
        <b/>
        <sz val="11"/>
        <color theme="1"/>
        <rFont val="Calibri"/>
        <family val="2"/>
        <charset val="186"/>
        <scheme val="minor"/>
      </rPr>
      <t>100 %</t>
    </r>
    <r>
      <rPr>
        <sz val="11"/>
        <color theme="1"/>
        <rFont val="Calibri"/>
        <family val="2"/>
        <charset val="186"/>
        <scheme val="minor"/>
      </rPr>
      <t xml:space="preserve"> no visa ieplānotā kabaču apjoma 12 mēnešu laikā</t>
    </r>
  </si>
  <si>
    <t>Iegādājoties sekojošos produktus norādītajos mēnešos, tiem jābūt audzētiem saskaņā ar LPIA kritērijiem, kas ir:</t>
  </si>
  <si>
    <t>Kāposti galviņu VII – X</t>
  </si>
  <si>
    <r>
      <t xml:space="preserve">Iegādājoties šajā sarakstā norādītos 1. iepirkuma daļas produktus, tiem  jāatbilst NPKS prasībām, kas ir </t>
    </r>
    <r>
      <rPr>
        <b/>
        <i/>
        <sz val="11"/>
        <rFont val="Calibri"/>
        <family val="2"/>
        <charset val="186"/>
        <scheme val="minor"/>
      </rPr>
      <t>65.34 %</t>
    </r>
    <r>
      <rPr>
        <i/>
        <sz val="11"/>
        <rFont val="Calibri"/>
        <family val="2"/>
        <charset val="186"/>
        <scheme val="minor"/>
      </rPr>
      <t xml:space="preserve"> no visa šīs daļas produktu ieplānotā apjoma</t>
    </r>
  </si>
  <si>
    <t>BL, LPIA un NPKS produktu īpatsvars attiecīgajā iepirkuma daļā</t>
  </si>
  <si>
    <t>Kopējais produktu apjoms</t>
  </si>
  <si>
    <t>BL produkti</t>
  </si>
  <si>
    <t>LPIA produkti</t>
  </si>
  <si>
    <t>NPKS produkti</t>
  </si>
  <si>
    <t>Piezīmes</t>
  </si>
  <si>
    <t>Pārējie produkti**</t>
  </si>
  <si>
    <t>Kopā:</t>
  </si>
  <si>
    <t>Kopējais BL produktu apjoms (litri/kg)</t>
  </si>
  <si>
    <t>BL produktu apjoms procentos (%) no kopējā produktu apjoma attiecīgajā iepirkuma daļā</t>
  </si>
  <si>
    <t>Kopējais LPIA produktu apjoms (kg)</t>
  </si>
  <si>
    <t>LPIA produktu apjoms procentos (%) no kopējā produktu apjoma attiecīgajā iepirkuma daļā</t>
  </si>
  <si>
    <t>Kopējais NPKS produktu apjoms (kg)</t>
  </si>
  <si>
    <t>NPKS produktu apjoms procentos (%) no kopējā produktu apjoma attiecīgajā iepirkuma daļā</t>
  </si>
  <si>
    <t>Kopējais pārējo produktu apjoms (kg)</t>
  </si>
  <si>
    <t>Pārējo produktu apjoms procentos (%) no kopējā produktu apjoma attiecīgajā iepirkuma daļā</t>
  </si>
  <si>
    <t>BL, NPKS produktu piegāde jānodrošina:
1) ar transportlīdzekļiem, kas atbilst vismaz EURO 5 vai V atgāzu emisijas standartiem;
2) 250 km ietvaros no pārtikas produktu izcelsmes (tikai audzēšanas/ražošanas) vietas līdz iestādes adresei.</t>
  </si>
  <si>
    <t>** Attiecīgajās Tehniskā un finanšu piedāvājuma preču pozīcijās (ailē “P-īpaša  atzīme” norādītas ar atzīmi  “P”) pretendentiem ir iespēja piedāvāt BL, LPIA, NPKS prasībām atbilstošus produktus, saņemot papildpunktus.</t>
  </si>
  <si>
    <t>2.2.pielikums 
atklāta konkursa „Pārtikas produktu (piena produkti un dārzeņi) piegāde  
Rīgas pilsētas izglītības iestādēm” nolikumam
(iepirkuma identifikācijas Nr. RD IKSD 2021/26)</t>
  </si>
  <si>
    <t>2.iepirkuma daļa. Lauku platībās audzēti dārzeņi un sakņaugi</t>
  </si>
  <si>
    <t>BL, LPIA, NPKS produktu piegāde jānodrošina:
1) ar transportlīdzekļiem, kas atbilst vismaz EURO 5 vai V atgāzu emisijas standartiem;
2) ievērojot sezonalitāti.</t>
  </si>
  <si>
    <r>
      <rPr>
        <b/>
        <sz val="11"/>
        <rFont val="Calibri"/>
        <family val="2"/>
        <charset val="186"/>
        <scheme val="minor"/>
      </rPr>
      <t>50.15 %</t>
    </r>
    <r>
      <rPr>
        <sz val="11"/>
        <rFont val="Calibri"/>
        <family val="2"/>
        <charset val="186"/>
        <scheme val="minor"/>
      </rPr>
      <t xml:space="preserve"> no visa ieplānotā kāpostu apjoma 12 mēnešu laikā</t>
    </r>
  </si>
  <si>
    <r>
      <rPr>
        <b/>
        <sz val="11"/>
        <rFont val="Calibri"/>
        <family val="2"/>
        <charset val="186"/>
        <scheme val="minor"/>
      </rPr>
      <t xml:space="preserve">17.63 % </t>
    </r>
    <r>
      <rPr>
        <sz val="11"/>
        <rFont val="Calibri"/>
        <family val="2"/>
        <charset val="186"/>
        <scheme val="minor"/>
      </rPr>
      <t>no visa ieplānotā sīpolu apjoma 12 mēnešu laikā</t>
    </r>
  </si>
  <si>
    <r>
      <rPr>
        <b/>
        <sz val="11"/>
        <rFont val="Calibri"/>
        <family val="2"/>
        <charset val="186"/>
        <scheme val="minor"/>
      </rPr>
      <t>42.91 %</t>
    </r>
    <r>
      <rPr>
        <sz val="11"/>
        <rFont val="Calibri"/>
        <family val="2"/>
        <charset val="186"/>
        <scheme val="minor"/>
      </rPr>
      <t xml:space="preserve"> no visa ieplānotā burkānu apjoma 12 mēnešu laikā</t>
    </r>
  </si>
  <si>
    <r>
      <rPr>
        <b/>
        <sz val="11"/>
        <rFont val="Calibri"/>
        <family val="2"/>
        <charset val="186"/>
        <scheme val="minor"/>
      </rPr>
      <t>51.56 %</t>
    </r>
    <r>
      <rPr>
        <sz val="11"/>
        <rFont val="Calibri"/>
        <family val="2"/>
        <charset val="186"/>
        <scheme val="minor"/>
      </rPr>
      <t xml:space="preserve"> no visa ieplānotā biešu apjoma 12 mēnešu laikā</t>
    </r>
  </si>
  <si>
    <r>
      <rPr>
        <b/>
        <sz val="11"/>
        <rFont val="Calibri"/>
        <family val="2"/>
        <charset val="186"/>
        <scheme val="minor"/>
      </rPr>
      <t>43.42 %</t>
    </r>
    <r>
      <rPr>
        <sz val="11"/>
        <rFont val="Calibri"/>
        <family val="2"/>
        <charset val="186"/>
        <scheme val="minor"/>
      </rPr>
      <t xml:space="preserve"> no visa ieplānotā kartupeļu apjoma 12 mēnešu laikā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</si>
</sst>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b/>
      <sz val="14"/>
      <color theme="1"/>
      <name val="Calibri"/>
      <family val="2"/>
      <charset val="186"/>
      <scheme val="minor"/>
    </font>
    <font>
      <sz val="10"/>
      <name val="Arial"/>
      <family val="2"/>
    </font>
    <font>
      <sz val="11"/>
      <name val="Calibri"/>
      <family val="2"/>
      <charset val="186"/>
      <scheme val="minor"/>
    </font>
    <font>
      <sz val="11"/>
      <name val="Calibri Light"/>
      <family val="2"/>
      <charset val="186"/>
      <scheme val="major"/>
    </font>
    <font>
      <b/>
      <u/>
      <sz val="11"/>
      <color theme="1"/>
      <name val="Calibri"/>
      <family val="2"/>
      <charset val="186"/>
      <scheme val="minor"/>
    </font>
    <font>
      <b/>
      <sz val="11"/>
      <name val="Calibri"/>
      <family val="2"/>
      <charset val="186"/>
      <scheme val="minor"/>
    </font>
    <font>
      <i/>
      <sz val="13"/>
      <color theme="1"/>
      <name val="Calibri"/>
      <family val="2"/>
      <charset val="186"/>
      <scheme val="minor"/>
    </font>
    <font>
      <sz val="13"/>
      <color theme="1"/>
      <name val="Calibri"/>
      <family val="2"/>
      <charset val="186"/>
      <scheme val="minor"/>
    </font>
    <font>
      <b/>
      <sz val="11"/>
      <name val="Calibri Light"/>
      <family val="2"/>
      <charset val="186"/>
      <scheme val="major"/>
    </font>
    <font>
      <b/>
      <sz val="11"/>
      <color rgb="FFFF0000"/>
      <name val="Calibri"/>
      <family val="2"/>
      <charset val="186"/>
      <scheme val="minor"/>
    </font>
    <font>
      <i/>
      <sz val="12"/>
      <color rgb="FFFF0000"/>
      <name val="Calibri"/>
      <family val="2"/>
      <charset val="186"/>
      <scheme val="minor"/>
    </font>
    <font>
      <i/>
      <sz val="11"/>
      <name val="Calibri"/>
      <family val="2"/>
      <charset val="186"/>
      <scheme val="minor"/>
    </font>
    <font>
      <b/>
      <i/>
      <sz val="11"/>
      <name val="Calibri"/>
      <family val="2"/>
      <charset val="186"/>
      <scheme val="minor"/>
    </font>
    <font>
      <i/>
      <sz val="10"/>
      <name val="Calibri"/>
      <family val="2"/>
      <charset val="186"/>
      <scheme val="minor"/>
    </font>
    <font>
      <sz val="10"/>
      <name val="Calibri"/>
      <family val="2"/>
      <charset val="186"/>
      <scheme val="minor"/>
    </font>
    <font>
      <i/>
      <sz val="10"/>
      <color theme="1"/>
      <name val="Calibri"/>
      <family val="2"/>
      <charset val="186"/>
      <scheme val="minor"/>
    </font>
    <font>
      <b/>
      <sz val="10"/>
      <name val="Arial"/>
      <family val="2"/>
      <charset val="186"/>
    </font>
  </fonts>
  <fills count="6">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diagonalUp="1" diagonalDown="1">
      <left style="medium">
        <color indexed="64"/>
      </left>
      <right style="thin">
        <color indexed="64"/>
      </right>
      <top/>
      <bottom style="thin">
        <color indexed="64"/>
      </bottom>
      <diagonal style="thin">
        <color auto="1"/>
      </diagonal>
    </border>
    <border diagonalUp="1" diagonalDown="1">
      <left style="thin">
        <color indexed="64"/>
      </left>
      <right style="medium">
        <color indexed="64"/>
      </right>
      <top/>
      <bottom style="thin">
        <color indexed="64"/>
      </bottom>
      <diagonal style="thin">
        <color auto="1"/>
      </diagonal>
    </border>
    <border diagonalUp="1" diagonalDown="1">
      <left style="medium">
        <color indexed="64"/>
      </left>
      <right style="thin">
        <color indexed="64"/>
      </right>
      <top style="thin">
        <color indexed="64"/>
      </top>
      <bottom style="thin">
        <color indexed="64"/>
      </bottom>
      <diagonal style="thin">
        <color auto="1"/>
      </diagonal>
    </border>
    <border diagonalUp="1" diagonalDown="1">
      <left style="thin">
        <color indexed="64"/>
      </left>
      <right style="medium">
        <color indexed="64"/>
      </right>
      <top style="thin">
        <color indexed="64"/>
      </top>
      <bottom style="thin">
        <color indexed="64"/>
      </bottom>
      <diagonal style="thin">
        <color auto="1"/>
      </diagonal>
    </border>
  </borders>
  <cellStyleXfs count="1">
    <xf numFmtId="0" fontId="0" fillId="0" borderId="0"/>
  </cellStyleXfs>
  <cellXfs count="198">
    <xf numFmtId="0" fontId="0" fillId="0" borderId="0" xfId="0"/>
    <xf numFmtId="0" fontId="1" fillId="0" borderId="0" xfId="0" applyFont="1"/>
    <xf numFmtId="0" fontId="4" fillId="0" borderId="0" xfId="0" applyFont="1"/>
    <xf numFmtId="49" fontId="5" fillId="0" borderId="0" xfId="0" applyNumberFormat="1" applyFont="1" applyFill="1" applyBorder="1" applyAlignment="1">
      <alignment horizontal="left" vertical="center" wrapText="1"/>
    </xf>
    <xf numFmtId="0" fontId="2" fillId="0" borderId="0" xfId="0" applyFont="1" applyAlignment="1">
      <alignment horizontal="right" vertical="center"/>
    </xf>
    <xf numFmtId="0" fontId="2" fillId="0" borderId="0" xfId="0" applyFont="1" applyFill="1" applyBorder="1" applyAlignment="1">
      <alignment horizontal="right" vertic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4" xfId="0" applyFont="1" applyFill="1" applyBorder="1" applyAlignment="1">
      <alignment horizontal="center" vertical="center" wrapText="1"/>
    </xf>
    <xf numFmtId="0" fontId="1" fillId="3" borderId="7" xfId="0" applyFont="1" applyFill="1" applyBorder="1" applyAlignment="1">
      <alignment horizontal="center"/>
    </xf>
    <xf numFmtId="2" fontId="1" fillId="4" borderId="13" xfId="0" applyNumberFormat="1" applyFont="1" applyFill="1" applyBorder="1" applyAlignment="1">
      <alignment horizontal="center" vertical="center"/>
    </xf>
    <xf numFmtId="2" fontId="1" fillId="4" borderId="9" xfId="0" applyNumberFormat="1" applyFont="1" applyFill="1" applyBorder="1" applyAlignment="1">
      <alignment horizontal="center" vertical="center"/>
    </xf>
    <xf numFmtId="0" fontId="0" fillId="0" borderId="0" xfId="0" applyFont="1" applyBorder="1" applyAlignment="1">
      <alignment vertical="center"/>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wrapText="1"/>
    </xf>
    <xf numFmtId="49"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vertical="center" wrapText="1"/>
    </xf>
    <xf numFmtId="0" fontId="0" fillId="0" borderId="0" xfId="0" applyAlignment="1">
      <alignment wrapText="1"/>
    </xf>
    <xf numFmtId="0" fontId="0" fillId="0" borderId="16" xfId="0" applyBorder="1"/>
    <xf numFmtId="0" fontId="1" fillId="3" borderId="33" xfId="0" applyFont="1" applyFill="1" applyBorder="1" applyAlignment="1">
      <alignment horizontal="center" vertical="center" wrapText="1"/>
    </xf>
    <xf numFmtId="0" fontId="1" fillId="3" borderId="34" xfId="0" applyFont="1" applyFill="1" applyBorder="1" applyAlignment="1">
      <alignment horizontal="center"/>
    </xf>
    <xf numFmtId="0" fontId="0" fillId="4" borderId="31" xfId="0" applyFill="1" applyBorder="1"/>
    <xf numFmtId="0" fontId="0" fillId="0" borderId="14" xfId="0" applyBorder="1"/>
    <xf numFmtId="2" fontId="1" fillId="0" borderId="0" xfId="0" applyNumberFormat="1" applyFont="1" applyFill="1" applyBorder="1" applyAlignment="1">
      <alignment horizontal="center" vertical="center"/>
    </xf>
    <xf numFmtId="0" fontId="2" fillId="0" borderId="0" xfId="0" applyFont="1" applyAlignment="1">
      <alignment vertical="center"/>
    </xf>
    <xf numFmtId="2" fontId="1" fillId="4" borderId="6" xfId="0" applyNumberFormat="1" applyFont="1" applyFill="1" applyBorder="1" applyAlignment="1">
      <alignment horizontal="center" vertical="center"/>
    </xf>
    <xf numFmtId="0" fontId="0" fillId="0" borderId="4" xfId="0" applyFont="1" applyFill="1" applyBorder="1" applyAlignment="1">
      <alignment vertical="center"/>
    </xf>
    <xf numFmtId="0" fontId="0" fillId="0" borderId="18" xfId="0" applyFont="1" applyFill="1" applyBorder="1" applyAlignment="1">
      <alignment vertical="center"/>
    </xf>
    <xf numFmtId="0" fontId="0" fillId="0" borderId="7"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vertical="center"/>
    </xf>
    <xf numFmtId="49" fontId="6" fillId="0" borderId="10" xfId="0" applyNumberFormat="1"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6" fillId="0" borderId="30" xfId="0" applyFont="1" applyFill="1" applyBorder="1" applyAlignment="1"/>
    <xf numFmtId="0" fontId="6" fillId="0" borderId="17" xfId="0" applyFont="1" applyFill="1" applyBorder="1" applyAlignment="1"/>
    <xf numFmtId="0" fontId="6" fillId="0" borderId="18" xfId="0" applyFont="1" applyFill="1" applyBorder="1" applyAlignment="1">
      <alignment vertical="center"/>
    </xf>
    <xf numFmtId="0" fontId="6" fillId="0" borderId="10" xfId="0" applyFont="1" applyFill="1" applyBorder="1" applyAlignment="1"/>
    <xf numFmtId="0" fontId="0" fillId="0" borderId="30" xfId="0" applyFont="1" applyFill="1" applyBorder="1" applyAlignment="1">
      <alignment vertical="center"/>
    </xf>
    <xf numFmtId="0" fontId="14" fillId="0" borderId="0" xfId="0" applyFont="1" applyAlignment="1">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0" fontId="0" fillId="0" borderId="0" xfId="0" applyFill="1" applyBorder="1"/>
    <xf numFmtId="0" fontId="0" fillId="0" borderId="0" xfId="0" applyFill="1" applyBorder="1" applyAlignment="1">
      <alignment vertical="center"/>
    </xf>
    <xf numFmtId="2" fontId="13" fillId="0" borderId="0" xfId="0" applyNumberFormat="1"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5" xfId="0" applyFont="1" applyFill="1" applyBorder="1" applyAlignment="1">
      <alignment horizontal="center" vertical="center"/>
    </xf>
    <xf numFmtId="2" fontId="9" fillId="4" borderId="13" xfId="0" applyNumberFormat="1" applyFont="1" applyFill="1" applyBorder="1" applyAlignment="1">
      <alignment horizontal="center" vertical="center"/>
    </xf>
    <xf numFmtId="2" fontId="9" fillId="4" borderId="9" xfId="0" applyNumberFormat="1" applyFont="1" applyFill="1" applyBorder="1" applyAlignment="1">
      <alignment horizontal="center" vertical="center"/>
    </xf>
    <xf numFmtId="0" fontId="6" fillId="0" borderId="2" xfId="0" applyFont="1" applyFill="1" applyBorder="1" applyAlignment="1">
      <alignment horizontal="center" vertical="center"/>
    </xf>
    <xf numFmtId="2" fontId="9" fillId="4" borderId="12" xfId="0" applyNumberFormat="1" applyFont="1" applyFill="1" applyBorder="1" applyAlignment="1">
      <alignment horizontal="center" vertical="center"/>
    </xf>
    <xf numFmtId="0" fontId="6" fillId="0" borderId="17" xfId="0" applyFont="1" applyFill="1" applyBorder="1" applyAlignment="1">
      <alignment horizontal="center" vertical="center"/>
    </xf>
    <xf numFmtId="0" fontId="6" fillId="0" borderId="1"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2" fontId="9" fillId="4" borderId="6" xfId="0" applyNumberFormat="1" applyFont="1" applyFill="1" applyBorder="1" applyAlignment="1">
      <alignment horizontal="center" vertical="center"/>
    </xf>
    <xf numFmtId="0" fontId="6" fillId="0" borderId="10" xfId="0" applyFont="1" applyFill="1" applyBorder="1" applyAlignment="1">
      <alignment horizontal="center"/>
    </xf>
    <xf numFmtId="0" fontId="15" fillId="0" borderId="0" xfId="0" applyFont="1" applyAlignment="1">
      <alignment horizontal="center" vertical="center"/>
    </xf>
    <xf numFmtId="2"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left" vertical="center"/>
    </xf>
    <xf numFmtId="0" fontId="6" fillId="0" borderId="0" xfId="0" applyFont="1" applyFill="1" applyBorder="1" applyAlignment="1">
      <alignment horizontal="center"/>
    </xf>
    <xf numFmtId="0" fontId="6" fillId="0" borderId="0" xfId="0" applyFont="1" applyFill="1" applyBorder="1" applyAlignment="1">
      <alignment horizontal="center" vertical="center"/>
    </xf>
    <xf numFmtId="2" fontId="0" fillId="0" borderId="0" xfId="0" applyNumberFormat="1"/>
    <xf numFmtId="0" fontId="19" fillId="0" borderId="0" xfId="0" applyFont="1"/>
    <xf numFmtId="0" fontId="1" fillId="0" borderId="0" xfId="0" applyFont="1" applyAlignment="1">
      <alignment horizontal="center" vertical="center"/>
    </xf>
    <xf numFmtId="0" fontId="3" fillId="0" borderId="0" xfId="0" applyFont="1" applyAlignment="1">
      <alignment horizontal="right"/>
    </xf>
    <xf numFmtId="2" fontId="0" fillId="0" borderId="13" xfId="0" applyNumberFormat="1" applyFont="1" applyBorder="1" applyAlignment="1">
      <alignment horizontal="center" vertical="center"/>
    </xf>
    <xf numFmtId="2" fontId="0" fillId="0" borderId="12" xfId="0" applyNumberFormat="1" applyFont="1" applyBorder="1" applyAlignment="1">
      <alignment horizontal="center" vertical="center"/>
    </xf>
    <xf numFmtId="0" fontId="1" fillId="0" borderId="44" xfId="0" applyFont="1" applyBorder="1" applyAlignment="1">
      <alignment horizontal="center" vertical="center"/>
    </xf>
    <xf numFmtId="0" fontId="1" fillId="0" borderId="49" xfId="0" applyFont="1" applyBorder="1" applyAlignment="1">
      <alignment horizontal="center" vertical="center"/>
    </xf>
    <xf numFmtId="2" fontId="0" fillId="0" borderId="17" xfId="0" applyNumberFormat="1" applyFont="1" applyBorder="1" applyAlignment="1">
      <alignment horizontal="center" vertical="center"/>
    </xf>
    <xf numFmtId="2" fontId="6" fillId="0" borderId="12" xfId="0" applyNumberFormat="1" applyFont="1" applyFill="1" applyBorder="1" applyAlignment="1">
      <alignment horizontal="center" vertical="center" wrapText="1"/>
    </xf>
    <xf numFmtId="2" fontId="0" fillId="0" borderId="10" xfId="0" applyNumberFormat="1" applyFont="1" applyBorder="1" applyAlignment="1">
      <alignment horizontal="center" vertical="center"/>
    </xf>
    <xf numFmtId="2" fontId="6" fillId="0" borderId="13" xfId="0" applyNumberFormat="1" applyFont="1" applyFill="1" applyBorder="1" applyAlignment="1">
      <alignment horizontal="center" vertical="center" wrapText="1"/>
    </xf>
    <xf numFmtId="2" fontId="18" fillId="0" borderId="50" xfId="0" applyNumberFormat="1" applyFont="1" applyFill="1" applyBorder="1" applyAlignment="1">
      <alignment horizontal="center" vertical="center" wrapText="1"/>
    </xf>
    <xf numFmtId="2" fontId="0" fillId="0" borderId="51" xfId="0" applyNumberFormat="1" applyFont="1" applyBorder="1" applyAlignment="1">
      <alignment horizontal="center" vertical="center"/>
    </xf>
    <xf numFmtId="2" fontId="0" fillId="0" borderId="53" xfId="0" applyNumberFormat="1" applyFont="1" applyBorder="1" applyAlignment="1">
      <alignment horizontal="center" vertical="center"/>
    </xf>
    <xf numFmtId="2" fontId="0" fillId="0" borderId="52" xfId="0" applyNumberFormat="1" applyFont="1" applyBorder="1" applyAlignment="1">
      <alignment horizontal="center" vertical="center"/>
    </xf>
    <xf numFmtId="0" fontId="0" fillId="0" borderId="17" xfId="0" applyBorder="1" applyAlignment="1">
      <alignment vertical="center" wrapText="1"/>
    </xf>
    <xf numFmtId="0" fontId="0" fillId="0" borderId="10" xfId="0" applyBorder="1" applyAlignment="1">
      <alignment vertical="center" wrapText="1"/>
    </xf>
    <xf numFmtId="0" fontId="1" fillId="5" borderId="38" xfId="0" applyFont="1" applyFill="1" applyBorder="1" applyAlignment="1">
      <alignment horizontal="left" vertical="center"/>
    </xf>
    <xf numFmtId="0" fontId="1" fillId="5" borderId="39" xfId="0" applyFont="1" applyFill="1" applyBorder="1" applyAlignment="1">
      <alignment horizontal="left" vertical="center"/>
    </xf>
    <xf numFmtId="0" fontId="1" fillId="5" borderId="48" xfId="0" applyFont="1" applyFill="1" applyBorder="1" applyAlignment="1">
      <alignment horizontal="left" vertical="center" wrapText="1"/>
    </xf>
    <xf numFmtId="49" fontId="20" fillId="5" borderId="39" xfId="0" applyNumberFormat="1" applyFont="1" applyFill="1" applyBorder="1" applyAlignment="1">
      <alignment horizontal="left" vertical="center" wrapText="1"/>
    </xf>
    <xf numFmtId="49" fontId="20" fillId="5" borderId="40" xfId="0" applyNumberFormat="1" applyFont="1" applyFill="1" applyBorder="1" applyAlignment="1">
      <alignment horizontal="left" vertical="center" wrapText="1"/>
    </xf>
    <xf numFmtId="0" fontId="0" fillId="0" borderId="26" xfId="0" applyBorder="1" applyAlignment="1">
      <alignment horizontal="left" wrapText="1"/>
    </xf>
    <xf numFmtId="0" fontId="0" fillId="0" borderId="27" xfId="0" applyBorder="1" applyAlignment="1">
      <alignment horizontal="left" vertical="center" wrapText="1"/>
    </xf>
    <xf numFmtId="0" fontId="6" fillId="0" borderId="3" xfId="0" applyFont="1" applyFill="1" applyBorder="1" applyAlignment="1">
      <alignment horizontal="center" vertical="center"/>
    </xf>
    <xf numFmtId="2" fontId="1" fillId="4" borderId="19" xfId="0" applyNumberFormat="1" applyFont="1" applyFill="1" applyBorder="1" applyAlignment="1">
      <alignment horizontal="center" vertical="center"/>
    </xf>
    <xf numFmtId="0" fontId="0" fillId="0" borderId="0" xfId="0" applyFill="1" applyBorder="1" applyAlignment="1">
      <alignment horizontal="center" vertical="center"/>
    </xf>
    <xf numFmtId="2" fontId="1" fillId="0" borderId="0" xfId="0" applyNumberFormat="1" applyFont="1" applyFill="1" applyBorder="1" applyAlignment="1">
      <alignment horizontal="center" vertical="center"/>
    </xf>
    <xf numFmtId="0" fontId="6" fillId="0" borderId="18" xfId="0" applyFont="1" applyFill="1" applyBorder="1" applyAlignment="1">
      <alignment horizontal="center" vertical="center"/>
    </xf>
    <xf numFmtId="0" fontId="6" fillId="0" borderId="28" xfId="0" applyFont="1" applyFill="1" applyBorder="1" applyAlignment="1">
      <alignment horizontal="center" vertical="center"/>
    </xf>
    <xf numFmtId="49" fontId="6" fillId="0" borderId="35" xfId="0" applyNumberFormat="1" applyFont="1" applyFill="1" applyBorder="1" applyAlignment="1">
      <alignment horizontal="left" vertical="center" wrapText="1"/>
    </xf>
    <xf numFmtId="49" fontId="6" fillId="0" borderId="47" xfId="0" applyNumberFormat="1" applyFont="1" applyFill="1" applyBorder="1" applyAlignment="1">
      <alignment horizontal="left" vertical="center" wrapText="1"/>
    </xf>
    <xf numFmtId="49" fontId="6" fillId="0" borderId="36" xfId="0" applyNumberFormat="1" applyFont="1" applyFill="1" applyBorder="1" applyAlignment="1">
      <alignment horizontal="left" vertical="center" wrapText="1"/>
    </xf>
    <xf numFmtId="49" fontId="6" fillId="0" borderId="46" xfId="0" applyNumberFormat="1" applyFont="1" applyFill="1" applyBorder="1" applyAlignment="1">
      <alignment horizontal="left" vertical="center" wrapText="1"/>
    </xf>
    <xf numFmtId="49" fontId="6" fillId="0" borderId="28" xfId="0" applyNumberFormat="1" applyFont="1" applyFill="1" applyBorder="1" applyAlignment="1">
      <alignment horizontal="left" vertical="center" wrapText="1"/>
    </xf>
    <xf numFmtId="49" fontId="6" fillId="0" borderId="41" xfId="0" applyNumberFormat="1" applyFont="1" applyFill="1" applyBorder="1" applyAlignment="1">
      <alignment horizontal="left" vertical="center" wrapText="1"/>
    </xf>
    <xf numFmtId="49" fontId="20" fillId="5" borderId="16" xfId="0" applyNumberFormat="1" applyFont="1" applyFill="1" applyBorder="1" applyAlignment="1">
      <alignment horizontal="center" vertical="center" wrapText="1"/>
    </xf>
    <xf numFmtId="49" fontId="20" fillId="5" borderId="15" xfId="0" applyNumberFormat="1" applyFont="1" applyFill="1" applyBorder="1" applyAlignment="1">
      <alignment horizontal="center" vertical="center" wrapText="1"/>
    </xf>
    <xf numFmtId="0" fontId="1" fillId="5" borderId="16" xfId="0" applyFont="1" applyFill="1" applyBorder="1" applyAlignment="1">
      <alignment horizontal="center"/>
    </xf>
    <xf numFmtId="0" fontId="1" fillId="5" borderId="15" xfId="0" applyFont="1" applyFill="1" applyBorder="1" applyAlignment="1">
      <alignment horizontal="center"/>
    </xf>
    <xf numFmtId="0" fontId="1" fillId="0" borderId="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0" fillId="0" borderId="29" xfId="0" applyFill="1" applyBorder="1" applyAlignment="1">
      <alignment horizontal="center" vertical="center"/>
    </xf>
    <xf numFmtId="2" fontId="1" fillId="4" borderId="11"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25" xfId="0" applyFont="1" applyFill="1" applyBorder="1" applyAlignment="1">
      <alignment horizontal="center" vertical="center"/>
    </xf>
    <xf numFmtId="2" fontId="1" fillId="4" borderId="19" xfId="0" applyNumberFormat="1" applyFont="1" applyFill="1" applyBorder="1" applyAlignment="1">
      <alignment horizontal="center" vertical="center"/>
    </xf>
    <xf numFmtId="2" fontId="1" fillId="4" borderId="32" xfId="0" applyNumberFormat="1" applyFont="1" applyFill="1" applyBorder="1" applyAlignment="1">
      <alignment horizontal="center" vertical="center"/>
    </xf>
    <xf numFmtId="0" fontId="6" fillId="0" borderId="3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43" xfId="0" applyFont="1" applyFill="1" applyBorder="1" applyAlignment="1">
      <alignment horizontal="center" vertical="center"/>
    </xf>
    <xf numFmtId="0" fontId="0" fillId="0" borderId="0" xfId="0" applyFill="1" applyBorder="1" applyAlignment="1">
      <alignment horizontal="center" vertical="center"/>
    </xf>
    <xf numFmtId="2" fontId="1" fillId="0" borderId="0" xfId="0" applyNumberFormat="1" applyFont="1" applyFill="1" applyBorder="1" applyAlignment="1">
      <alignment horizontal="center" vertical="center"/>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0" fillId="0" borderId="31"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32" xfId="0"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1" fillId="0" borderId="0" xfId="0" applyFont="1" applyFill="1" applyBorder="1" applyAlignment="1">
      <alignment horizontal="center"/>
    </xf>
    <xf numFmtId="0" fontId="1" fillId="0" borderId="42" xfId="0" applyFont="1" applyBorder="1" applyAlignment="1">
      <alignment horizontal="center"/>
    </xf>
    <xf numFmtId="0" fontId="0" fillId="0" borderId="34" xfId="0" applyFill="1" applyBorder="1" applyAlignment="1">
      <alignment horizontal="left" vertical="center" wrapText="1"/>
    </xf>
    <xf numFmtId="0" fontId="0" fillId="0" borderId="45" xfId="0" applyFill="1" applyBorder="1" applyAlignment="1">
      <alignment horizontal="left" vertical="center" wrapText="1"/>
    </xf>
    <xf numFmtId="0" fontId="0" fillId="0" borderId="35" xfId="0" applyFill="1" applyBorder="1" applyAlignment="1">
      <alignment horizontal="left" vertical="center" wrapText="1"/>
    </xf>
    <xf numFmtId="0" fontId="0" fillId="0" borderId="47" xfId="0" applyFill="1" applyBorder="1" applyAlignment="1">
      <alignment horizontal="left" vertical="center" wrapText="1"/>
    </xf>
    <xf numFmtId="0" fontId="0" fillId="0" borderId="33" xfId="0" applyFill="1" applyBorder="1" applyAlignment="1">
      <alignment horizontal="left" vertical="center" wrapText="1"/>
    </xf>
    <xf numFmtId="0" fontId="0" fillId="0" borderId="21" xfId="0" applyFill="1" applyBorder="1" applyAlignment="1">
      <alignment horizontal="left" vertical="center" wrapText="1"/>
    </xf>
    <xf numFmtId="0" fontId="0" fillId="0" borderId="16" xfId="0" applyFill="1" applyBorder="1" applyAlignment="1">
      <alignment horizontal="left" vertical="center" wrapText="1"/>
    </xf>
    <xf numFmtId="0" fontId="0" fillId="0" borderId="15" xfId="0" applyFill="1" applyBorder="1" applyAlignment="1">
      <alignment horizontal="left" vertical="center" wrapText="1"/>
    </xf>
    <xf numFmtId="0" fontId="0" fillId="0" borderId="23" xfId="0" applyFill="1" applyBorder="1" applyAlignment="1">
      <alignment horizontal="left" vertical="center" wrapText="1"/>
    </xf>
    <xf numFmtId="0" fontId="0" fillId="0" borderId="24" xfId="0" applyFill="1" applyBorder="1" applyAlignment="1">
      <alignment horizontal="left" vertical="center" wrapText="1"/>
    </xf>
    <xf numFmtId="0" fontId="0" fillId="0" borderId="0" xfId="0" applyAlignment="1">
      <alignment horizontal="right" wrapText="1"/>
    </xf>
    <xf numFmtId="0" fontId="0" fillId="0" borderId="0" xfId="0" applyAlignment="1">
      <alignment horizontal="right"/>
    </xf>
    <xf numFmtId="0" fontId="10" fillId="0" borderId="0" xfId="0" applyFont="1" applyAlignment="1">
      <alignment horizontal="left" wrapText="1"/>
    </xf>
    <xf numFmtId="0" fontId="11" fillId="0" borderId="0" xfId="0" applyFont="1" applyAlignment="1">
      <alignment horizontal="left" wrapText="1"/>
    </xf>
    <xf numFmtId="0" fontId="3" fillId="2" borderId="1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 xfId="0" applyBorder="1" applyAlignment="1">
      <alignment horizontal="left" vertical="center" wrapText="1"/>
    </xf>
    <xf numFmtId="0" fontId="0" fillId="0" borderId="19" xfId="0" applyBorder="1" applyAlignment="1">
      <alignment horizontal="left" vertical="center" wrapText="1"/>
    </xf>
    <xf numFmtId="0" fontId="0" fillId="0" borderId="14"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25" xfId="0" applyFont="1" applyFill="1" applyBorder="1" applyAlignment="1">
      <alignment horizontal="center" vertical="center" wrapText="1"/>
    </xf>
    <xf numFmtId="2" fontId="9" fillId="0" borderId="0" xfId="0" applyNumberFormat="1" applyFont="1" applyFill="1" applyBorder="1" applyAlignment="1">
      <alignment horizontal="center" vertical="center"/>
    </xf>
    <xf numFmtId="49" fontId="17" fillId="0" borderId="22" xfId="0" applyNumberFormat="1" applyFont="1" applyFill="1" applyBorder="1" applyAlignment="1">
      <alignment horizontal="left" vertical="center" wrapText="1"/>
    </xf>
    <xf numFmtId="0" fontId="0" fillId="0" borderId="14" xfId="0" applyBorder="1" applyAlignment="1">
      <alignment horizontal="center"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49" fontId="7" fillId="0" borderId="31"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15" fillId="0" borderId="16" xfId="0" applyNumberFormat="1" applyFont="1" applyFill="1" applyBorder="1" applyAlignment="1">
      <alignment horizontal="left" vertical="center" wrapText="1"/>
    </xf>
    <xf numFmtId="49" fontId="15" fillId="0" borderId="15" xfId="0" applyNumberFormat="1" applyFont="1" applyFill="1" applyBorder="1" applyAlignment="1">
      <alignment horizontal="left" vertical="center" wrapText="1"/>
    </xf>
    <xf numFmtId="49" fontId="15" fillId="0" borderId="28" xfId="0" applyNumberFormat="1" applyFont="1" applyFill="1" applyBorder="1" applyAlignment="1">
      <alignment horizontal="left" vertical="center" wrapText="1"/>
    </xf>
    <xf numFmtId="49" fontId="15" fillId="0" borderId="41" xfId="0" applyNumberFormat="1" applyFont="1" applyFill="1" applyBorder="1" applyAlignment="1">
      <alignment horizontal="left" vertical="center" wrapText="1"/>
    </xf>
    <xf numFmtId="49" fontId="15" fillId="0" borderId="23" xfId="0" applyNumberFormat="1" applyFont="1" applyFill="1" applyBorder="1" applyAlignment="1">
      <alignment horizontal="left" vertical="center" wrapText="1"/>
    </xf>
    <xf numFmtId="49" fontId="15" fillId="0" borderId="24" xfId="0" applyNumberFormat="1" applyFont="1" applyFill="1" applyBorder="1" applyAlignment="1">
      <alignment horizontal="left" vertical="center" wrapText="1"/>
    </xf>
    <xf numFmtId="0" fontId="2" fillId="0" borderId="41" xfId="0" applyFont="1" applyFill="1" applyBorder="1" applyAlignment="1">
      <alignment horizontal="right" vertical="center"/>
    </xf>
    <xf numFmtId="0" fontId="3" fillId="2" borderId="3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6" fillId="0" borderId="36"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7" xfId="0" applyFont="1" applyFill="1" applyBorder="1" applyAlignment="1">
      <alignment horizontal="center" vertical="center"/>
    </xf>
    <xf numFmtId="2" fontId="9" fillId="4" borderId="19" xfId="0" applyNumberFormat="1" applyFont="1" applyFill="1" applyBorder="1" applyAlignment="1">
      <alignment horizontal="center" vertical="center"/>
    </xf>
    <xf numFmtId="2" fontId="9" fillId="4" borderId="11" xfId="0" applyNumberFormat="1" applyFont="1" applyFill="1" applyBorder="1" applyAlignment="1">
      <alignment horizontal="center" vertical="center"/>
    </xf>
    <xf numFmtId="0" fontId="6" fillId="0" borderId="18" xfId="0" applyFont="1" applyFill="1" applyBorder="1" applyAlignment="1">
      <alignment horizontal="left" vertical="center"/>
    </xf>
    <xf numFmtId="0" fontId="6" fillId="0" borderId="17" xfId="0" applyFont="1" applyFill="1" applyBorder="1" applyAlignment="1">
      <alignment horizontal="left" vertical="center"/>
    </xf>
    <xf numFmtId="49" fontId="6" fillId="0" borderId="31"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32" xfId="0" applyNumberFormat="1"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42" xfId="0"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center" wrapText="1"/>
    </xf>
    <xf numFmtId="0" fontId="1" fillId="0" borderId="0" xfId="0" applyFont="1" applyBorder="1" applyAlignment="1">
      <alignment horizontal="center"/>
    </xf>
    <xf numFmtId="49" fontId="6" fillId="0" borderId="23" xfId="0" applyNumberFormat="1" applyFont="1" applyFill="1" applyBorder="1" applyAlignment="1">
      <alignment horizontal="left" vertical="center" wrapText="1"/>
    </xf>
    <xf numFmtId="49" fontId="6" fillId="0" borderId="24" xfId="0" applyNumberFormat="1" applyFont="1" applyFill="1" applyBorder="1" applyAlignment="1">
      <alignment horizontal="lef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D6B92-FCC8-4A45-9B20-7F5F49A2D3CD}">
  <dimension ref="A1:N60"/>
  <sheetViews>
    <sheetView tabSelected="1" zoomScaleNormal="100" workbookViewId="0">
      <selection activeCell="A36" sqref="A36"/>
    </sheetView>
  </sheetViews>
  <sheetFormatPr defaultRowHeight="14.4" x14ac:dyDescent="0.3"/>
  <cols>
    <col min="1" max="1" width="3.5546875" customWidth="1"/>
    <col min="2" max="2" width="27.109375" customWidth="1"/>
    <col min="3" max="3" width="19.33203125" customWidth="1"/>
    <col min="4" max="4" width="18" customWidth="1"/>
    <col min="5" max="6" width="19" customWidth="1"/>
    <col min="7" max="7" width="17.33203125" customWidth="1"/>
    <col min="8" max="8" width="14.44140625" customWidth="1"/>
    <col min="9" max="9" width="16.33203125" customWidth="1"/>
    <col min="10" max="10" width="14.44140625" customWidth="1"/>
    <col min="11" max="11" width="16.33203125" customWidth="1"/>
    <col min="12" max="12" width="29.109375" customWidth="1"/>
    <col min="13" max="14" width="8.44140625" customWidth="1"/>
  </cols>
  <sheetData>
    <row r="1" spans="1:14" ht="59.25" customHeight="1" x14ac:dyDescent="0.3">
      <c r="A1" s="20"/>
      <c r="B1" s="44"/>
      <c r="C1" s="20"/>
      <c r="D1" s="20"/>
      <c r="E1" s="20"/>
      <c r="F1" s="20"/>
      <c r="G1" s="20"/>
      <c r="H1" s="20"/>
      <c r="I1" s="20"/>
      <c r="J1" s="149" t="s">
        <v>86</v>
      </c>
      <c r="K1" s="150"/>
      <c r="L1" s="150"/>
      <c r="M1" s="150"/>
      <c r="N1" s="150"/>
    </row>
    <row r="2" spans="1:14" ht="18" x14ac:dyDescent="0.35">
      <c r="B2" s="2" t="s">
        <v>22</v>
      </c>
    </row>
    <row r="3" spans="1:14" ht="52.95" customHeight="1" x14ac:dyDescent="0.35">
      <c r="B3" s="151" t="s">
        <v>35</v>
      </c>
      <c r="C3" s="152"/>
      <c r="D3" s="152"/>
      <c r="E3" s="152"/>
      <c r="F3" s="152"/>
      <c r="G3" s="152"/>
      <c r="H3" s="152"/>
      <c r="I3" s="152"/>
      <c r="J3" s="152"/>
      <c r="K3" s="152"/>
      <c r="L3" s="152"/>
      <c r="M3" s="152"/>
      <c r="N3" s="152"/>
    </row>
    <row r="4" spans="1:14" ht="18" x14ac:dyDescent="0.35">
      <c r="B4" s="2"/>
    </row>
    <row r="5" spans="1:14" x14ac:dyDescent="0.3">
      <c r="B5" s="1" t="s">
        <v>18</v>
      </c>
    </row>
    <row r="6" spans="1:14" ht="15" thickBot="1" x14ac:dyDescent="0.35">
      <c r="B6" s="1"/>
      <c r="G6" s="138"/>
      <c r="H6" s="138"/>
      <c r="I6" s="138"/>
      <c r="J6" s="137"/>
      <c r="K6" s="137"/>
      <c r="L6" s="137"/>
      <c r="M6" s="137"/>
      <c r="N6" s="137"/>
    </row>
    <row r="7" spans="1:14" ht="73.5" customHeight="1" x14ac:dyDescent="0.3">
      <c r="B7" s="153" t="s">
        <v>3</v>
      </c>
      <c r="C7" s="155" t="s">
        <v>2</v>
      </c>
      <c r="D7" s="134" t="s">
        <v>36</v>
      </c>
      <c r="E7" s="133" t="s">
        <v>37</v>
      </c>
      <c r="F7" s="134"/>
      <c r="G7" s="8" t="s">
        <v>25</v>
      </c>
      <c r="H7" s="128" t="s">
        <v>26</v>
      </c>
      <c r="I7" s="129"/>
      <c r="J7" s="114"/>
      <c r="K7" s="114"/>
      <c r="L7" s="46"/>
      <c r="M7" s="114"/>
      <c r="N7" s="114"/>
    </row>
    <row r="8" spans="1:14" ht="31.5" customHeight="1" thickBot="1" x14ac:dyDescent="0.35">
      <c r="B8" s="154"/>
      <c r="C8" s="156"/>
      <c r="D8" s="136"/>
      <c r="E8" s="135"/>
      <c r="F8" s="136"/>
      <c r="G8" s="9" t="s">
        <v>1</v>
      </c>
      <c r="H8" s="6" t="s">
        <v>1</v>
      </c>
      <c r="I8" s="7" t="s">
        <v>0</v>
      </c>
      <c r="J8" s="47"/>
      <c r="K8" s="47"/>
      <c r="L8" s="47"/>
      <c r="M8" s="47"/>
      <c r="N8" s="47"/>
    </row>
    <row r="9" spans="1:14" ht="29.25" customHeight="1" x14ac:dyDescent="0.3">
      <c r="A9" s="4">
        <v>1</v>
      </c>
      <c r="B9" s="29" t="s">
        <v>40</v>
      </c>
      <c r="C9" s="157" t="s">
        <v>16</v>
      </c>
      <c r="D9" s="159" t="s">
        <v>19</v>
      </c>
      <c r="E9" s="145" t="s">
        <v>58</v>
      </c>
      <c r="F9" s="146"/>
      <c r="G9" s="37">
        <v>22954</v>
      </c>
      <c r="H9" s="38">
        <v>11477</v>
      </c>
      <c r="I9" s="28">
        <f>H9*100/G9</f>
        <v>50</v>
      </c>
      <c r="J9" s="45"/>
      <c r="K9" s="26"/>
      <c r="L9" s="45"/>
      <c r="M9" s="45"/>
      <c r="N9" s="26"/>
    </row>
    <row r="10" spans="1:14" ht="29.25" customHeight="1" thickBot="1" x14ac:dyDescent="0.35">
      <c r="A10" s="4">
        <v>2</v>
      </c>
      <c r="B10" s="30" t="s">
        <v>41</v>
      </c>
      <c r="C10" s="158"/>
      <c r="D10" s="160"/>
      <c r="E10" s="147"/>
      <c r="F10" s="148"/>
      <c r="G10" s="51">
        <v>2444</v>
      </c>
      <c r="H10" s="52">
        <v>1222</v>
      </c>
      <c r="I10" s="11">
        <f>H10*100/G10</f>
        <v>50</v>
      </c>
      <c r="J10" s="45"/>
      <c r="K10" s="26"/>
      <c r="L10" s="45"/>
      <c r="M10" s="45"/>
      <c r="N10" s="26"/>
    </row>
    <row r="11" spans="1:14" ht="60" customHeight="1" x14ac:dyDescent="0.3">
      <c r="A11" s="4">
        <v>4</v>
      </c>
      <c r="B11" s="43" t="s">
        <v>66</v>
      </c>
      <c r="C11" s="161" t="s">
        <v>87</v>
      </c>
      <c r="D11" s="130" t="s">
        <v>20</v>
      </c>
      <c r="E11" s="143" t="s">
        <v>59</v>
      </c>
      <c r="F11" s="144"/>
      <c r="G11" s="53">
        <v>1715</v>
      </c>
      <c r="H11" s="55">
        <v>475</v>
      </c>
      <c r="I11" s="28">
        <f t="shared" ref="I11:I16" si="0">H11*100/G11</f>
        <v>27.696793002915452</v>
      </c>
      <c r="J11" s="45"/>
      <c r="K11" s="26"/>
      <c r="L11" s="45"/>
      <c r="M11" s="45"/>
      <c r="N11" s="26"/>
    </row>
    <row r="12" spans="1:14" ht="58.2" customHeight="1" x14ac:dyDescent="0.3">
      <c r="A12" s="4">
        <v>5</v>
      </c>
      <c r="B12" s="30" t="s">
        <v>43</v>
      </c>
      <c r="C12" s="162"/>
      <c r="D12" s="131"/>
      <c r="E12" s="141" t="s">
        <v>60</v>
      </c>
      <c r="F12" s="142"/>
      <c r="G12" s="54">
        <v>1628</v>
      </c>
      <c r="H12" s="56">
        <v>292</v>
      </c>
      <c r="I12" s="10">
        <f t="shared" si="0"/>
        <v>17.936117936117935</v>
      </c>
      <c r="J12" s="45"/>
      <c r="K12" s="26"/>
      <c r="L12" s="45"/>
      <c r="M12" s="45"/>
      <c r="N12" s="26"/>
    </row>
    <row r="13" spans="1:14" ht="60.6" customHeight="1" x14ac:dyDescent="0.3">
      <c r="A13" s="4">
        <v>6</v>
      </c>
      <c r="B13" s="30" t="s">
        <v>5</v>
      </c>
      <c r="C13" s="162"/>
      <c r="D13" s="131"/>
      <c r="E13" s="141" t="s">
        <v>61</v>
      </c>
      <c r="F13" s="142"/>
      <c r="G13" s="54">
        <v>3985</v>
      </c>
      <c r="H13" s="56">
        <v>705</v>
      </c>
      <c r="I13" s="10">
        <f t="shared" si="0"/>
        <v>17.69134253450439</v>
      </c>
      <c r="J13" s="45"/>
      <c r="K13" s="26"/>
      <c r="L13" s="45"/>
      <c r="M13" s="45"/>
      <c r="N13" s="26"/>
    </row>
    <row r="14" spans="1:14" ht="63.6" customHeight="1" x14ac:dyDescent="0.3">
      <c r="A14" s="4">
        <v>7</v>
      </c>
      <c r="B14" s="30" t="s">
        <v>7</v>
      </c>
      <c r="C14" s="162"/>
      <c r="D14" s="131"/>
      <c r="E14" s="141" t="s">
        <v>62</v>
      </c>
      <c r="F14" s="142"/>
      <c r="G14" s="54">
        <v>1600</v>
      </c>
      <c r="H14" s="56">
        <v>325</v>
      </c>
      <c r="I14" s="10">
        <f t="shared" si="0"/>
        <v>20.3125</v>
      </c>
      <c r="J14" s="45"/>
      <c r="K14" s="26"/>
      <c r="L14" s="45"/>
      <c r="M14" s="45"/>
      <c r="N14" s="26"/>
    </row>
    <row r="15" spans="1:14" ht="58.95" customHeight="1" x14ac:dyDescent="0.3">
      <c r="A15" s="4">
        <v>8</v>
      </c>
      <c r="B15" s="30" t="s">
        <v>11</v>
      </c>
      <c r="C15" s="162"/>
      <c r="D15" s="131"/>
      <c r="E15" s="141" t="s">
        <v>64</v>
      </c>
      <c r="F15" s="142"/>
      <c r="G15" s="54">
        <v>145</v>
      </c>
      <c r="H15" s="56">
        <v>145</v>
      </c>
      <c r="I15" s="10">
        <f t="shared" si="0"/>
        <v>100</v>
      </c>
      <c r="J15" s="45"/>
      <c r="K15" s="26"/>
      <c r="L15" s="45"/>
      <c r="M15" s="45"/>
      <c r="N15" s="26"/>
    </row>
    <row r="16" spans="1:14" ht="76.2" customHeight="1" thickBot="1" x14ac:dyDescent="0.35">
      <c r="A16" s="4">
        <v>9</v>
      </c>
      <c r="B16" s="31" t="s">
        <v>44</v>
      </c>
      <c r="C16" s="163"/>
      <c r="D16" s="132"/>
      <c r="E16" s="139" t="s">
        <v>63</v>
      </c>
      <c r="F16" s="140"/>
      <c r="G16" s="51">
        <v>14970</v>
      </c>
      <c r="H16" s="52">
        <v>2820</v>
      </c>
      <c r="I16" s="11">
        <f t="shared" si="0"/>
        <v>18.837675350701403</v>
      </c>
      <c r="J16" s="45"/>
      <c r="K16" s="26"/>
      <c r="L16" s="45"/>
      <c r="M16" s="45"/>
      <c r="N16" s="26"/>
    </row>
    <row r="17" spans="1:14" ht="34.5" customHeight="1" x14ac:dyDescent="0.3">
      <c r="A17" s="4"/>
      <c r="B17" s="12"/>
      <c r="C17" s="13"/>
      <c r="D17" s="14"/>
      <c r="E17" s="15"/>
      <c r="F17" s="15"/>
      <c r="G17" s="16"/>
      <c r="H17" s="16"/>
      <c r="I17" s="26"/>
      <c r="J17" s="48"/>
      <c r="K17" s="48"/>
      <c r="L17" s="48"/>
      <c r="M17" s="48"/>
      <c r="N17" s="48"/>
    </row>
    <row r="18" spans="1:14" x14ac:dyDescent="0.3">
      <c r="B18" s="1" t="s">
        <v>4</v>
      </c>
      <c r="D18" s="3"/>
      <c r="E18" s="3"/>
      <c r="F18" s="3"/>
      <c r="J18" s="48"/>
      <c r="K18" s="48"/>
      <c r="L18" s="48"/>
      <c r="M18" s="48"/>
      <c r="N18" s="48"/>
    </row>
    <row r="19" spans="1:14" x14ac:dyDescent="0.3">
      <c r="B19" s="1"/>
      <c r="D19" s="3"/>
      <c r="E19" s="3"/>
      <c r="F19" s="3"/>
      <c r="G19" s="138"/>
      <c r="H19" s="138"/>
      <c r="I19" s="138"/>
      <c r="J19" s="137"/>
      <c r="K19" s="137"/>
      <c r="L19" s="137"/>
      <c r="M19" s="137"/>
      <c r="N19" s="137"/>
    </row>
    <row r="20" spans="1:14" ht="60" customHeight="1" x14ac:dyDescent="0.3">
      <c r="B20" s="153" t="s">
        <v>3</v>
      </c>
      <c r="C20" s="155" t="s">
        <v>2</v>
      </c>
      <c r="D20" s="134" t="s">
        <v>23</v>
      </c>
      <c r="E20" s="133" t="s">
        <v>24</v>
      </c>
      <c r="F20" s="134"/>
      <c r="G20" s="22" t="s">
        <v>27</v>
      </c>
      <c r="H20" s="115" t="s">
        <v>28</v>
      </c>
      <c r="I20" s="116"/>
      <c r="J20" s="114"/>
      <c r="K20" s="114"/>
      <c r="L20" s="46"/>
      <c r="M20" s="114"/>
      <c r="N20" s="114"/>
    </row>
    <row r="21" spans="1:14" ht="15" thickBot="1" x14ac:dyDescent="0.35">
      <c r="B21" s="154"/>
      <c r="C21" s="156"/>
      <c r="D21" s="136"/>
      <c r="E21" s="135"/>
      <c r="F21" s="136"/>
      <c r="G21" s="23" t="s">
        <v>21</v>
      </c>
      <c r="H21" s="6" t="s">
        <v>21</v>
      </c>
      <c r="I21" s="7" t="s">
        <v>0</v>
      </c>
      <c r="J21" s="47"/>
      <c r="K21" s="47"/>
      <c r="L21" s="47"/>
      <c r="M21" s="47"/>
      <c r="N21" s="47"/>
    </row>
    <row r="22" spans="1:14" ht="45.6" customHeight="1" x14ac:dyDescent="0.3">
      <c r="B22" s="39"/>
      <c r="C22" s="166" t="s">
        <v>87</v>
      </c>
      <c r="D22" s="188" t="s">
        <v>38</v>
      </c>
      <c r="E22" s="193" t="s">
        <v>65</v>
      </c>
      <c r="F22" s="194"/>
      <c r="G22" s="21"/>
      <c r="H22" s="25"/>
      <c r="I22" s="24"/>
      <c r="J22" s="48"/>
      <c r="K22" s="48"/>
      <c r="L22" s="48"/>
      <c r="M22" s="48"/>
      <c r="N22" s="48"/>
    </row>
    <row r="23" spans="1:14" ht="14.4" customHeight="1" x14ac:dyDescent="0.3">
      <c r="A23" s="27">
        <v>1</v>
      </c>
      <c r="B23" s="40" t="s">
        <v>45</v>
      </c>
      <c r="C23" s="167"/>
      <c r="D23" s="189"/>
      <c r="E23" s="108" t="s">
        <v>89</v>
      </c>
      <c r="F23" s="109"/>
      <c r="G23" s="123">
        <v>1715</v>
      </c>
      <c r="H23" s="117">
        <v>860</v>
      </c>
      <c r="I23" s="118">
        <f>H23*100/G23</f>
        <v>50.145772594752188</v>
      </c>
      <c r="J23" s="126"/>
      <c r="K23" s="127"/>
      <c r="L23" s="126"/>
      <c r="M23" s="126"/>
      <c r="N23" s="127"/>
    </row>
    <row r="24" spans="1:14" x14ac:dyDescent="0.3">
      <c r="A24" s="27">
        <v>2</v>
      </c>
      <c r="B24" s="42" t="s">
        <v>46</v>
      </c>
      <c r="C24" s="167"/>
      <c r="D24" s="189"/>
      <c r="E24" s="108"/>
      <c r="F24" s="109"/>
      <c r="G24" s="123"/>
      <c r="H24" s="117"/>
      <c r="I24" s="118"/>
      <c r="J24" s="126"/>
      <c r="K24" s="127"/>
      <c r="L24" s="126"/>
      <c r="M24" s="126"/>
      <c r="N24" s="127"/>
    </row>
    <row r="25" spans="1:14" ht="26.25" customHeight="1" x14ac:dyDescent="0.3">
      <c r="A25" s="27">
        <v>3</v>
      </c>
      <c r="B25" s="32" t="s">
        <v>47</v>
      </c>
      <c r="C25" s="167"/>
      <c r="D25" s="189"/>
      <c r="E25" s="106" t="s">
        <v>90</v>
      </c>
      <c r="F25" s="107"/>
      <c r="G25" s="102">
        <v>1628</v>
      </c>
      <c r="H25" s="98">
        <v>287</v>
      </c>
      <c r="I25" s="99">
        <f t="shared" ref="I25:I34" si="1">H25*100/G25</f>
        <v>17.628992628992631</v>
      </c>
      <c r="J25" s="100"/>
      <c r="K25" s="101"/>
      <c r="L25" s="100"/>
      <c r="M25" s="100"/>
      <c r="N25" s="101"/>
    </row>
    <row r="26" spans="1:14" ht="9.75" customHeight="1" x14ac:dyDescent="0.3">
      <c r="A26" s="177">
        <v>4</v>
      </c>
      <c r="B26" s="186" t="s">
        <v>12</v>
      </c>
      <c r="C26" s="167"/>
      <c r="D26" s="189"/>
      <c r="E26" s="106" t="s">
        <v>91</v>
      </c>
      <c r="F26" s="107"/>
      <c r="G26" s="180">
        <v>3985</v>
      </c>
      <c r="H26" s="119">
        <v>1710</v>
      </c>
      <c r="I26" s="121">
        <f>H26*100/G26</f>
        <v>42.91091593475533</v>
      </c>
      <c r="J26" s="126"/>
      <c r="K26" s="127"/>
      <c r="L26" s="126"/>
      <c r="M26" s="126"/>
      <c r="N26" s="127"/>
    </row>
    <row r="27" spans="1:14" ht="6.75" customHeight="1" x14ac:dyDescent="0.3">
      <c r="A27" s="177"/>
      <c r="B27" s="187"/>
      <c r="C27" s="167"/>
      <c r="D27" s="189"/>
      <c r="E27" s="108"/>
      <c r="F27" s="109"/>
      <c r="G27" s="181"/>
      <c r="H27" s="182"/>
      <c r="I27" s="118"/>
      <c r="J27" s="126"/>
      <c r="K27" s="127"/>
      <c r="L27" s="126"/>
      <c r="M27" s="126"/>
      <c r="N27" s="127"/>
    </row>
    <row r="28" spans="1:14" x14ac:dyDescent="0.3">
      <c r="A28" s="5">
        <v>5</v>
      </c>
      <c r="B28" s="32" t="s">
        <v>6</v>
      </c>
      <c r="C28" s="167"/>
      <c r="D28" s="189"/>
      <c r="E28" s="108"/>
      <c r="F28" s="109"/>
      <c r="G28" s="181"/>
      <c r="H28" s="182"/>
      <c r="I28" s="118"/>
      <c r="J28" s="126"/>
      <c r="K28" s="127"/>
      <c r="L28" s="126"/>
      <c r="M28" s="126"/>
      <c r="N28" s="127"/>
    </row>
    <row r="29" spans="1:14" ht="14.25" customHeight="1" x14ac:dyDescent="0.3">
      <c r="A29" s="5">
        <v>6</v>
      </c>
      <c r="B29" s="41" t="s">
        <v>8</v>
      </c>
      <c r="C29" s="167"/>
      <c r="D29" s="189"/>
      <c r="E29" s="106" t="s">
        <v>92</v>
      </c>
      <c r="F29" s="107"/>
      <c r="G29" s="124">
        <v>1600</v>
      </c>
      <c r="H29" s="119">
        <v>825</v>
      </c>
      <c r="I29" s="184">
        <f>H29*100/G29</f>
        <v>51.5625</v>
      </c>
      <c r="J29" s="126"/>
      <c r="K29" s="164"/>
      <c r="L29" s="126"/>
      <c r="M29" s="126"/>
      <c r="N29" s="164"/>
    </row>
    <row r="30" spans="1:14" ht="12.75" customHeight="1" x14ac:dyDescent="0.3">
      <c r="A30" s="5">
        <v>7</v>
      </c>
      <c r="B30" s="32" t="s">
        <v>13</v>
      </c>
      <c r="C30" s="167"/>
      <c r="D30" s="189"/>
      <c r="E30" s="108"/>
      <c r="F30" s="109"/>
      <c r="G30" s="183"/>
      <c r="H30" s="182"/>
      <c r="I30" s="185"/>
      <c r="J30" s="126"/>
      <c r="K30" s="164"/>
      <c r="L30" s="126"/>
      <c r="M30" s="126"/>
      <c r="N30" s="164"/>
    </row>
    <row r="31" spans="1:14" ht="29.25" customHeight="1" x14ac:dyDescent="0.3">
      <c r="A31" s="5">
        <v>8</v>
      </c>
      <c r="B31" s="32" t="s">
        <v>9</v>
      </c>
      <c r="C31" s="167"/>
      <c r="D31" s="189"/>
      <c r="E31" s="104" t="s">
        <v>55</v>
      </c>
      <c r="F31" s="105"/>
      <c r="G31" s="103">
        <v>92</v>
      </c>
      <c r="H31" s="56">
        <v>16</v>
      </c>
      <c r="I31" s="10">
        <f t="shared" si="1"/>
        <v>17.391304347826086</v>
      </c>
      <c r="J31" s="45"/>
      <c r="K31" s="26"/>
      <c r="L31" s="45"/>
      <c r="M31" s="45"/>
      <c r="N31" s="26"/>
    </row>
    <row r="32" spans="1:14" ht="30" customHeight="1" x14ac:dyDescent="0.3">
      <c r="A32" s="5">
        <v>9</v>
      </c>
      <c r="B32" s="32" t="s">
        <v>10</v>
      </c>
      <c r="C32" s="167"/>
      <c r="D32" s="189"/>
      <c r="E32" s="104" t="s">
        <v>56</v>
      </c>
      <c r="F32" s="105"/>
      <c r="G32" s="57">
        <v>196</v>
      </c>
      <c r="H32" s="56">
        <v>58</v>
      </c>
      <c r="I32" s="10">
        <f t="shared" si="1"/>
        <v>29.591836734693878</v>
      </c>
      <c r="J32" s="45"/>
      <c r="K32" s="26"/>
      <c r="L32" s="45"/>
      <c r="M32" s="45"/>
      <c r="N32" s="26"/>
    </row>
    <row r="33" spans="1:14" ht="30.6" customHeight="1" x14ac:dyDescent="0.3">
      <c r="A33" s="5">
        <v>10</v>
      </c>
      <c r="B33" s="32" t="s">
        <v>14</v>
      </c>
      <c r="C33" s="167"/>
      <c r="D33" s="189"/>
      <c r="E33" s="104" t="s">
        <v>57</v>
      </c>
      <c r="F33" s="105"/>
      <c r="G33" s="103">
        <v>1925</v>
      </c>
      <c r="H33" s="56">
        <v>725</v>
      </c>
      <c r="I33" s="10">
        <f t="shared" si="1"/>
        <v>37.662337662337663</v>
      </c>
      <c r="J33" s="45"/>
      <c r="K33" s="26"/>
      <c r="L33" s="45"/>
      <c r="M33" s="45"/>
      <c r="N33" s="26"/>
    </row>
    <row r="34" spans="1:14" ht="14.4" customHeight="1" x14ac:dyDescent="0.3">
      <c r="A34" s="5">
        <v>11</v>
      </c>
      <c r="B34" s="32" t="s">
        <v>49</v>
      </c>
      <c r="C34" s="167"/>
      <c r="D34" s="189"/>
      <c r="E34" s="106" t="s">
        <v>93</v>
      </c>
      <c r="F34" s="107"/>
      <c r="G34" s="124">
        <v>14970</v>
      </c>
      <c r="H34" s="119">
        <v>6500</v>
      </c>
      <c r="I34" s="121">
        <f t="shared" si="1"/>
        <v>43.420173680694724</v>
      </c>
      <c r="J34" s="126"/>
      <c r="K34" s="127"/>
      <c r="L34" s="126"/>
      <c r="M34" s="126"/>
      <c r="N34" s="127"/>
    </row>
    <row r="35" spans="1:14" ht="15" thickBot="1" x14ac:dyDescent="0.35">
      <c r="A35" s="5">
        <v>12</v>
      </c>
      <c r="B35" s="33" t="s">
        <v>48</v>
      </c>
      <c r="C35" s="168"/>
      <c r="D35" s="190"/>
      <c r="E35" s="196"/>
      <c r="F35" s="197"/>
      <c r="G35" s="125"/>
      <c r="H35" s="120"/>
      <c r="I35" s="122"/>
      <c r="J35" s="126"/>
      <c r="K35" s="127"/>
      <c r="L35" s="126"/>
      <c r="M35" s="126"/>
      <c r="N35" s="127"/>
    </row>
    <row r="36" spans="1:14" ht="42.75" customHeight="1" x14ac:dyDescent="0.3">
      <c r="A36" s="5"/>
      <c r="B36" s="12"/>
      <c r="C36" s="17"/>
      <c r="D36" s="18"/>
      <c r="E36" s="19"/>
      <c r="F36" s="19"/>
      <c r="G36" s="16"/>
      <c r="H36" s="16"/>
      <c r="I36" s="26"/>
      <c r="J36" s="49"/>
      <c r="K36" s="48"/>
      <c r="L36" s="48"/>
      <c r="M36" s="48"/>
      <c r="N36" s="48"/>
    </row>
    <row r="37" spans="1:14" x14ac:dyDescent="0.3">
      <c r="B37" s="1" t="s">
        <v>15</v>
      </c>
      <c r="D37" s="3"/>
      <c r="E37" s="3"/>
      <c r="F37" s="3"/>
      <c r="J37" s="48"/>
      <c r="K37" s="48"/>
      <c r="L37" s="48"/>
      <c r="M37" s="48"/>
      <c r="N37" s="48"/>
    </row>
    <row r="38" spans="1:14" ht="15" thickBot="1" x14ac:dyDescent="0.35">
      <c r="B38" s="1"/>
      <c r="D38" s="3"/>
      <c r="E38" s="3"/>
      <c r="F38" s="3"/>
      <c r="G38" s="195"/>
      <c r="H38" s="195"/>
      <c r="I38" s="195"/>
      <c r="J38" s="137"/>
      <c r="K38" s="137"/>
      <c r="L38" s="137"/>
      <c r="M38" s="137"/>
      <c r="N38" s="137"/>
    </row>
    <row r="39" spans="1:14" ht="60" customHeight="1" x14ac:dyDescent="0.3">
      <c r="B39" s="178" t="s">
        <v>3</v>
      </c>
      <c r="C39" s="155" t="s">
        <v>2</v>
      </c>
      <c r="D39" s="191" t="s">
        <v>23</v>
      </c>
      <c r="E39" s="133" t="s">
        <v>24</v>
      </c>
      <c r="F39" s="134"/>
      <c r="G39" s="8" t="s">
        <v>29</v>
      </c>
      <c r="H39" s="128" t="s">
        <v>30</v>
      </c>
      <c r="I39" s="129"/>
      <c r="J39" s="114"/>
      <c r="K39" s="114"/>
      <c r="L39" s="46"/>
      <c r="M39" s="114"/>
      <c r="N39" s="114"/>
    </row>
    <row r="40" spans="1:14" x14ac:dyDescent="0.3">
      <c r="B40" s="179"/>
      <c r="C40" s="156"/>
      <c r="D40" s="192"/>
      <c r="E40" s="135"/>
      <c r="F40" s="136"/>
      <c r="G40" s="9" t="s">
        <v>21</v>
      </c>
      <c r="H40" s="6" t="s">
        <v>21</v>
      </c>
      <c r="I40" s="7" t="s">
        <v>0</v>
      </c>
      <c r="J40" s="47"/>
      <c r="K40" s="47"/>
      <c r="L40" s="47"/>
      <c r="M40" s="47"/>
      <c r="N40" s="47"/>
    </row>
    <row r="41" spans="1:14" ht="14.4" customHeight="1" x14ac:dyDescent="0.3">
      <c r="A41" s="68">
        <v>1</v>
      </c>
      <c r="B41" s="35" t="s">
        <v>50</v>
      </c>
      <c r="C41" s="166" t="s">
        <v>16</v>
      </c>
      <c r="D41" s="169" t="s">
        <v>39</v>
      </c>
      <c r="E41" s="171" t="s">
        <v>67</v>
      </c>
      <c r="F41" s="172"/>
      <c r="G41" s="64">
        <v>1410</v>
      </c>
      <c r="H41" s="65">
        <v>1410</v>
      </c>
      <c r="I41" s="66">
        <f t="shared" ref="I41:I43" si="2">H41*100/G41</f>
        <v>100</v>
      </c>
      <c r="J41" s="71"/>
      <c r="K41" s="69"/>
      <c r="L41" s="71"/>
      <c r="M41" s="71"/>
      <c r="N41" s="50"/>
    </row>
    <row r="42" spans="1:14" x14ac:dyDescent="0.3">
      <c r="A42" s="68">
        <v>2</v>
      </c>
      <c r="B42" s="35" t="s">
        <v>51</v>
      </c>
      <c r="C42" s="167"/>
      <c r="D42" s="170"/>
      <c r="E42" s="173"/>
      <c r="F42" s="174"/>
      <c r="G42" s="67">
        <v>22954</v>
      </c>
      <c r="H42" s="63">
        <v>11477</v>
      </c>
      <c r="I42" s="61">
        <f t="shared" si="2"/>
        <v>50</v>
      </c>
      <c r="J42" s="71"/>
      <c r="K42" s="69"/>
      <c r="L42" s="71"/>
      <c r="M42" s="71"/>
      <c r="N42" s="50"/>
    </row>
    <row r="43" spans="1:14" x14ac:dyDescent="0.3">
      <c r="A43" s="68">
        <v>3</v>
      </c>
      <c r="B43" s="35" t="s">
        <v>52</v>
      </c>
      <c r="C43" s="167"/>
      <c r="D43" s="170"/>
      <c r="E43" s="173"/>
      <c r="F43" s="174"/>
      <c r="G43" s="67">
        <v>2444</v>
      </c>
      <c r="H43" s="63">
        <v>1222</v>
      </c>
      <c r="I43" s="61">
        <f t="shared" si="2"/>
        <v>50</v>
      </c>
      <c r="J43" s="71"/>
      <c r="K43" s="69"/>
      <c r="L43" s="71"/>
      <c r="M43" s="71"/>
      <c r="N43" s="50"/>
    </row>
    <row r="44" spans="1:14" ht="15" customHeight="1" x14ac:dyDescent="0.3">
      <c r="A44" s="68">
        <v>4</v>
      </c>
      <c r="B44" s="35" t="s">
        <v>42</v>
      </c>
      <c r="C44" s="167"/>
      <c r="D44" s="170"/>
      <c r="E44" s="173"/>
      <c r="F44" s="174"/>
      <c r="G44" s="62">
        <v>1331</v>
      </c>
      <c r="H44" s="60">
        <v>1331</v>
      </c>
      <c r="I44" s="61">
        <f>H44*100/G44</f>
        <v>100</v>
      </c>
      <c r="J44" s="72"/>
      <c r="K44" s="69"/>
      <c r="L44" s="72"/>
      <c r="M44" s="72"/>
      <c r="N44" s="26"/>
    </row>
    <row r="45" spans="1:14" ht="39" customHeight="1" x14ac:dyDescent="0.3">
      <c r="A45" s="68">
        <v>5</v>
      </c>
      <c r="B45" s="34" t="s">
        <v>31</v>
      </c>
      <c r="C45" s="167"/>
      <c r="D45" s="170"/>
      <c r="E45" s="173"/>
      <c r="F45" s="174"/>
      <c r="G45" s="54">
        <v>1495</v>
      </c>
      <c r="H45" s="56">
        <v>1495</v>
      </c>
      <c r="I45" s="58">
        <f t="shared" ref="I45:I51" si="3">H45*100/G45</f>
        <v>100</v>
      </c>
      <c r="J45" s="72"/>
      <c r="K45" s="69"/>
      <c r="L45" s="72"/>
      <c r="M45" s="72"/>
      <c r="N45" s="26"/>
    </row>
    <row r="46" spans="1:14" ht="27.75" customHeight="1" x14ac:dyDescent="0.3">
      <c r="A46" s="68">
        <v>6</v>
      </c>
      <c r="B46" s="34" t="s">
        <v>32</v>
      </c>
      <c r="C46" s="167"/>
      <c r="D46" s="170"/>
      <c r="E46" s="173"/>
      <c r="F46" s="174"/>
      <c r="G46" s="54">
        <v>1120</v>
      </c>
      <c r="H46" s="56">
        <v>1120</v>
      </c>
      <c r="I46" s="58">
        <f t="shared" si="3"/>
        <v>100</v>
      </c>
      <c r="J46" s="72"/>
      <c r="K46" s="69"/>
      <c r="L46" s="72"/>
      <c r="M46" s="72"/>
      <c r="N46" s="26"/>
    </row>
    <row r="47" spans="1:14" ht="28.8" x14ac:dyDescent="0.3">
      <c r="A47" s="68">
        <v>7</v>
      </c>
      <c r="B47" s="34" t="s">
        <v>33</v>
      </c>
      <c r="C47" s="167"/>
      <c r="D47" s="170"/>
      <c r="E47" s="173"/>
      <c r="F47" s="174"/>
      <c r="G47" s="54">
        <v>75</v>
      </c>
      <c r="H47" s="56">
        <v>75</v>
      </c>
      <c r="I47" s="58">
        <f t="shared" si="3"/>
        <v>100</v>
      </c>
      <c r="J47" s="72"/>
      <c r="K47" s="69"/>
      <c r="L47" s="72"/>
      <c r="M47" s="72"/>
      <c r="N47" s="26"/>
    </row>
    <row r="48" spans="1:14" ht="29.25" customHeight="1" x14ac:dyDescent="0.3">
      <c r="A48" s="68">
        <v>8</v>
      </c>
      <c r="B48" s="34" t="s">
        <v>34</v>
      </c>
      <c r="C48" s="167"/>
      <c r="D48" s="170"/>
      <c r="E48" s="173"/>
      <c r="F48" s="174"/>
      <c r="G48" s="54">
        <v>5</v>
      </c>
      <c r="H48" s="56">
        <v>5</v>
      </c>
      <c r="I48" s="58">
        <f t="shared" si="3"/>
        <v>100</v>
      </c>
      <c r="J48" s="72"/>
      <c r="K48" s="69"/>
      <c r="L48" s="72"/>
      <c r="M48" s="72"/>
      <c r="N48" s="26"/>
    </row>
    <row r="49" spans="1:14" ht="15" customHeight="1" x14ac:dyDescent="0.3">
      <c r="A49" s="68">
        <v>9</v>
      </c>
      <c r="B49" s="34" t="s">
        <v>53</v>
      </c>
      <c r="C49" s="167"/>
      <c r="D49" s="170"/>
      <c r="E49" s="173"/>
      <c r="F49" s="174"/>
      <c r="G49" s="54">
        <v>145</v>
      </c>
      <c r="H49" s="56">
        <v>145</v>
      </c>
      <c r="I49" s="58">
        <f t="shared" si="3"/>
        <v>100</v>
      </c>
      <c r="J49" s="72"/>
      <c r="K49" s="69"/>
      <c r="L49" s="72"/>
      <c r="M49" s="72"/>
      <c r="N49" s="50"/>
    </row>
    <row r="50" spans="1:14" ht="15" customHeight="1" x14ac:dyDescent="0.3">
      <c r="A50" s="68">
        <v>10</v>
      </c>
      <c r="B50" s="34" t="s">
        <v>54</v>
      </c>
      <c r="C50" s="167"/>
      <c r="D50" s="170"/>
      <c r="E50" s="173"/>
      <c r="F50" s="174"/>
      <c r="G50" s="54">
        <v>5</v>
      </c>
      <c r="H50" s="56">
        <v>5</v>
      </c>
      <c r="I50" s="58">
        <f t="shared" si="3"/>
        <v>100</v>
      </c>
      <c r="J50" s="72"/>
      <c r="K50" s="69"/>
      <c r="L50" s="72"/>
      <c r="M50" s="72"/>
      <c r="N50" s="50"/>
    </row>
    <row r="51" spans="1:14" ht="15" customHeight="1" thickBot="1" x14ac:dyDescent="0.35">
      <c r="A51" s="68">
        <v>11</v>
      </c>
      <c r="B51" s="36" t="s">
        <v>17</v>
      </c>
      <c r="C51" s="168"/>
      <c r="D51" s="170"/>
      <c r="E51" s="175"/>
      <c r="F51" s="176"/>
      <c r="G51" s="51">
        <v>39</v>
      </c>
      <c r="H51" s="52">
        <v>39</v>
      </c>
      <c r="I51" s="59">
        <f t="shared" si="3"/>
        <v>100</v>
      </c>
      <c r="J51" s="72"/>
      <c r="K51" s="69"/>
      <c r="L51" s="72"/>
      <c r="M51" s="72"/>
      <c r="N51" s="50"/>
    </row>
    <row r="52" spans="1:14" ht="39" customHeight="1" x14ac:dyDescent="0.3">
      <c r="B52" s="165"/>
      <c r="C52" s="165"/>
      <c r="D52" s="165"/>
      <c r="E52" s="165"/>
      <c r="F52" s="165"/>
      <c r="G52" s="165"/>
      <c r="H52" s="165"/>
      <c r="I52" s="165"/>
    </row>
    <row r="53" spans="1:14" x14ac:dyDescent="0.3">
      <c r="D53" s="3"/>
      <c r="E53" s="3"/>
      <c r="F53" s="3"/>
    </row>
    <row r="54" spans="1:14" ht="15" thickBot="1" x14ac:dyDescent="0.35">
      <c r="B54" s="70" t="s">
        <v>68</v>
      </c>
      <c r="D54" s="3"/>
      <c r="E54" s="3"/>
      <c r="F54" s="3"/>
    </row>
    <row r="55" spans="1:14" ht="15" thickBot="1" x14ac:dyDescent="0.35">
      <c r="D55" s="110" t="s">
        <v>70</v>
      </c>
      <c r="E55" s="111"/>
      <c r="F55" s="110" t="s">
        <v>71</v>
      </c>
      <c r="G55" s="111"/>
      <c r="H55" s="112" t="s">
        <v>72</v>
      </c>
      <c r="I55" s="113"/>
      <c r="J55" s="112" t="s">
        <v>74</v>
      </c>
      <c r="K55" s="113"/>
    </row>
    <row r="56" spans="1:14" ht="89.4" customHeight="1" thickBot="1" x14ac:dyDescent="0.35">
      <c r="B56" s="92" t="s">
        <v>2</v>
      </c>
      <c r="C56" s="93" t="s">
        <v>69</v>
      </c>
      <c r="D56" s="94" t="s">
        <v>76</v>
      </c>
      <c r="E56" s="95" t="s">
        <v>77</v>
      </c>
      <c r="F56" s="94" t="s">
        <v>78</v>
      </c>
      <c r="G56" s="95" t="s">
        <v>79</v>
      </c>
      <c r="H56" s="94" t="s">
        <v>80</v>
      </c>
      <c r="I56" s="95" t="s">
        <v>81</v>
      </c>
      <c r="J56" s="94" t="s">
        <v>82</v>
      </c>
      <c r="K56" s="95" t="s">
        <v>83</v>
      </c>
      <c r="L56" s="91" t="s">
        <v>73</v>
      </c>
    </row>
    <row r="57" spans="1:14" ht="132.75" customHeight="1" x14ac:dyDescent="0.3">
      <c r="B57" s="89" t="s">
        <v>16</v>
      </c>
      <c r="C57" s="79">
        <v>33454</v>
      </c>
      <c r="D57" s="81">
        <f>SUM(H9:H10)</f>
        <v>12699</v>
      </c>
      <c r="E57" s="82">
        <f>D57*100/C57</f>
        <v>37.959586297602677</v>
      </c>
      <c r="F57" s="85"/>
      <c r="G57" s="86"/>
      <c r="H57" s="81">
        <f>SUM(H41:H51)</f>
        <v>18324</v>
      </c>
      <c r="I57" s="78">
        <f>H57*100/C57</f>
        <v>54.773719136725056</v>
      </c>
      <c r="J57" s="81">
        <f>C57-D57-F57-H57</f>
        <v>2431</v>
      </c>
      <c r="K57" s="78">
        <f>J57*100/C57</f>
        <v>7.2666945656722666</v>
      </c>
      <c r="L57" s="96" t="s">
        <v>84</v>
      </c>
    </row>
    <row r="58" spans="1:14" ht="100.2" customHeight="1" x14ac:dyDescent="0.3">
      <c r="B58" s="90" t="s">
        <v>87</v>
      </c>
      <c r="C58" s="80">
        <v>30967</v>
      </c>
      <c r="D58" s="83">
        <f>SUM(H11:H16)</f>
        <v>4762</v>
      </c>
      <c r="E58" s="84">
        <f t="shared" ref="E58" si="4">D58*100/C58</f>
        <v>15.377660089772984</v>
      </c>
      <c r="F58" s="83">
        <f>SUM(H23:H35)</f>
        <v>10981</v>
      </c>
      <c r="G58" s="84">
        <f>F58*100/C58</f>
        <v>35.460328737042659</v>
      </c>
      <c r="H58" s="88"/>
      <c r="I58" s="87"/>
      <c r="J58" s="83">
        <f t="shared" ref="J58" si="5">C58-D58-F58-H58</f>
        <v>15224</v>
      </c>
      <c r="K58" s="77">
        <f t="shared" ref="K58" si="6">J58*100/C58</f>
        <v>49.162011173184361</v>
      </c>
      <c r="L58" s="97" t="s">
        <v>88</v>
      </c>
    </row>
    <row r="59" spans="1:14" x14ac:dyDescent="0.3">
      <c r="B59" s="76" t="s">
        <v>75</v>
      </c>
      <c r="C59" s="75">
        <f>SUM(C57:C58)</f>
        <v>64421</v>
      </c>
      <c r="D59" s="73"/>
      <c r="E59" s="73"/>
      <c r="F59" s="73"/>
      <c r="G59" s="73"/>
      <c r="H59" s="73"/>
      <c r="I59" s="73"/>
      <c r="J59" s="73"/>
      <c r="K59" s="73"/>
    </row>
    <row r="60" spans="1:14" x14ac:dyDescent="0.3">
      <c r="B60" s="74" t="s">
        <v>85</v>
      </c>
    </row>
  </sheetData>
  <mergeCells count="96">
    <mergeCell ref="A26:A27"/>
    <mergeCell ref="B39:B40"/>
    <mergeCell ref="G26:G28"/>
    <mergeCell ref="H26:H28"/>
    <mergeCell ref="I26:I28"/>
    <mergeCell ref="G29:G30"/>
    <mergeCell ref="H29:H30"/>
    <mergeCell ref="I29:I30"/>
    <mergeCell ref="B26:B27"/>
    <mergeCell ref="D22:D35"/>
    <mergeCell ref="C39:C40"/>
    <mergeCell ref="D39:D40"/>
    <mergeCell ref="C22:C35"/>
    <mergeCell ref="E23:F24"/>
    <mergeCell ref="E22:F22"/>
    <mergeCell ref="G38:I38"/>
    <mergeCell ref="L38:N38"/>
    <mergeCell ref="J29:J30"/>
    <mergeCell ref="J26:J28"/>
    <mergeCell ref="J34:J35"/>
    <mergeCell ref="B52:I52"/>
    <mergeCell ref="C41:C51"/>
    <mergeCell ref="D41:D51"/>
    <mergeCell ref="E41:F51"/>
    <mergeCell ref="E39:F40"/>
    <mergeCell ref="E34:F35"/>
    <mergeCell ref="E33:F33"/>
    <mergeCell ref="E32:F32"/>
    <mergeCell ref="E25:F25"/>
    <mergeCell ref="C11:C16"/>
    <mergeCell ref="M39:N39"/>
    <mergeCell ref="K26:K28"/>
    <mergeCell ref="K29:K30"/>
    <mergeCell ref="L26:L28"/>
    <mergeCell ref="M26:M28"/>
    <mergeCell ref="N26:N28"/>
    <mergeCell ref="L29:L30"/>
    <mergeCell ref="M29:M30"/>
    <mergeCell ref="N29:N30"/>
    <mergeCell ref="K34:K35"/>
    <mergeCell ref="L34:L35"/>
    <mergeCell ref="M34:M35"/>
    <mergeCell ref="N34:N35"/>
    <mergeCell ref="J38:K38"/>
    <mergeCell ref="N23:N24"/>
    <mergeCell ref="L23:L24"/>
    <mergeCell ref="M23:M24"/>
    <mergeCell ref="B3:N3"/>
    <mergeCell ref="B7:B8"/>
    <mergeCell ref="C7:C8"/>
    <mergeCell ref="D7:D8"/>
    <mergeCell ref="B20:B21"/>
    <mergeCell ref="H7:I7"/>
    <mergeCell ref="C9:C10"/>
    <mergeCell ref="D9:D10"/>
    <mergeCell ref="C20:C21"/>
    <mergeCell ref="D20:D21"/>
    <mergeCell ref="L19:N19"/>
    <mergeCell ref="J1:N1"/>
    <mergeCell ref="M20:N20"/>
    <mergeCell ref="L6:N6"/>
    <mergeCell ref="J7:K7"/>
    <mergeCell ref="M7:N7"/>
    <mergeCell ref="D11:D16"/>
    <mergeCell ref="E20:F21"/>
    <mergeCell ref="J6:K6"/>
    <mergeCell ref="G6:I6"/>
    <mergeCell ref="G19:I19"/>
    <mergeCell ref="J19:K19"/>
    <mergeCell ref="E16:F16"/>
    <mergeCell ref="E15:F15"/>
    <mergeCell ref="E14:F14"/>
    <mergeCell ref="E13:F13"/>
    <mergeCell ref="E12:F12"/>
    <mergeCell ref="E11:F11"/>
    <mergeCell ref="E9:F10"/>
    <mergeCell ref="E7:F8"/>
    <mergeCell ref="G23:G24"/>
    <mergeCell ref="G34:G35"/>
    <mergeCell ref="J23:J24"/>
    <mergeCell ref="K23:K24"/>
    <mergeCell ref="H39:I39"/>
    <mergeCell ref="H55:I55"/>
    <mergeCell ref="J55:K55"/>
    <mergeCell ref="J20:K20"/>
    <mergeCell ref="J39:K39"/>
    <mergeCell ref="H20:I20"/>
    <mergeCell ref="H23:H24"/>
    <mergeCell ref="I23:I24"/>
    <mergeCell ref="H34:H35"/>
    <mergeCell ref="I34:I35"/>
    <mergeCell ref="E31:F31"/>
    <mergeCell ref="E29:F30"/>
    <mergeCell ref="E26:F28"/>
    <mergeCell ref="D55:E55"/>
    <mergeCell ref="F55:G55"/>
  </mergeCells>
  <pageMargins left="0.31496062992125984" right="0.31496062992125984" top="0.15748031496062992" bottom="0.15748031496062992" header="0.31496062992125984" footer="0.31496062992125984"/>
  <pageSetup paperSize="9" scale="64" orientation="landscape" r:id="rId1"/>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Goļatkina</dc:creator>
  <cp:lastModifiedBy>Anastasija Goļatkina</cp:lastModifiedBy>
  <cp:lastPrinted>2020-11-16T11:31:56Z</cp:lastPrinted>
  <dcterms:created xsi:type="dcterms:W3CDTF">2020-10-05T10:58:07Z</dcterms:created>
  <dcterms:modified xsi:type="dcterms:W3CDTF">2021-12-04T17:47:28Z</dcterms:modified>
</cp:coreProperties>
</file>