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2.gads\2022_12_Edinasana\Nolikums\"/>
    </mc:Choice>
  </mc:AlternateContent>
  <xr:revisionPtr revIDLastSave="0" documentId="13_ncr:1_{5853F50E-DA28-4AA4-B5C3-CACB80F089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1" sheetId="1" r:id="rId1"/>
  </sheets>
  <definedNames>
    <definedName name="_xlnm._FilterDatabase" localSheetId="0" hidden="1">Lapa1!$A$3:$O$127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3" i="1" l="1"/>
  <c r="M124" i="1"/>
  <c r="M125" i="1"/>
  <c r="M126" i="1"/>
  <c r="J42" i="1"/>
  <c r="G42" i="1"/>
  <c r="M42" i="1" s="1"/>
  <c r="J118" i="1" l="1"/>
  <c r="G118" i="1"/>
  <c r="J113" i="1"/>
  <c r="G113" i="1"/>
  <c r="J108" i="1"/>
  <c r="G108" i="1"/>
  <c r="J107" i="1"/>
  <c r="G107" i="1"/>
  <c r="J105" i="1"/>
  <c r="G105" i="1"/>
  <c r="J85" i="1"/>
  <c r="G85" i="1"/>
  <c r="J67" i="1"/>
  <c r="G67" i="1"/>
  <c r="J63" i="1"/>
  <c r="G63" i="1"/>
  <c r="J59" i="1"/>
  <c r="G59" i="1"/>
  <c r="J37" i="1"/>
  <c r="G37" i="1"/>
  <c r="J34" i="1"/>
  <c r="G34" i="1"/>
  <c r="J31" i="1"/>
  <c r="G31" i="1"/>
  <c r="J27" i="1"/>
  <c r="G27" i="1"/>
  <c r="J24" i="1"/>
  <c r="G24" i="1"/>
  <c r="J23" i="1"/>
  <c r="G23" i="1"/>
  <c r="J21" i="1"/>
  <c r="G21" i="1"/>
  <c r="J13" i="1"/>
  <c r="G13" i="1"/>
  <c r="J7" i="1"/>
  <c r="G7" i="1"/>
  <c r="J12" i="1"/>
  <c r="J15" i="1"/>
  <c r="J18" i="1"/>
  <c r="J30" i="1"/>
  <c r="J54" i="1"/>
  <c r="J56" i="1"/>
  <c r="J57" i="1"/>
  <c r="J58" i="1"/>
  <c r="J60" i="1"/>
  <c r="J80" i="1"/>
  <c r="J90" i="1"/>
  <c r="J102" i="1"/>
  <c r="J117" i="1"/>
  <c r="J122" i="1"/>
  <c r="G12" i="1"/>
  <c r="G15" i="1"/>
  <c r="G18" i="1"/>
  <c r="G30" i="1"/>
  <c r="G54" i="1"/>
  <c r="G56" i="1"/>
  <c r="G57" i="1"/>
  <c r="G58" i="1"/>
  <c r="G60" i="1"/>
  <c r="G80" i="1"/>
  <c r="G90" i="1"/>
  <c r="G102" i="1"/>
  <c r="G117" i="1"/>
  <c r="G122" i="1"/>
  <c r="M34" i="1" l="1"/>
  <c r="M108" i="1"/>
  <c r="M23" i="1"/>
  <c r="M31" i="1"/>
  <c r="M24" i="1"/>
  <c r="M67" i="1"/>
  <c r="M30" i="1"/>
  <c r="M105" i="1"/>
  <c r="M54" i="1"/>
  <c r="M107" i="1"/>
  <c r="M21" i="1"/>
  <c r="M60" i="1"/>
  <c r="M18" i="1"/>
  <c r="M113" i="1"/>
  <c r="M90" i="1"/>
  <c r="M27" i="1"/>
  <c r="M59" i="1"/>
  <c r="M63" i="1"/>
  <c r="M58" i="1"/>
  <c r="M7" i="1"/>
  <c r="M37" i="1"/>
  <c r="M85" i="1"/>
  <c r="M13" i="1"/>
  <c r="M118" i="1"/>
  <c r="M57" i="1"/>
  <c r="M56" i="1"/>
  <c r="M102" i="1"/>
  <c r="M12" i="1"/>
  <c r="M122" i="1"/>
  <c r="M117" i="1"/>
  <c r="M80" i="1"/>
  <c r="M15" i="1"/>
  <c r="J120" i="1"/>
  <c r="G120" i="1"/>
  <c r="J116" i="1"/>
  <c r="G116" i="1"/>
  <c r="J93" i="1"/>
  <c r="G93" i="1"/>
  <c r="J92" i="1"/>
  <c r="G92" i="1"/>
  <c r="J74" i="1"/>
  <c r="G74" i="1"/>
  <c r="J72" i="1"/>
  <c r="G72" i="1"/>
  <c r="J70" i="1"/>
  <c r="G70" i="1"/>
  <c r="J69" i="1"/>
  <c r="G69" i="1"/>
  <c r="J68" i="1"/>
  <c r="G68" i="1"/>
  <c r="J66" i="1"/>
  <c r="G66" i="1"/>
  <c r="J46" i="1"/>
  <c r="G46" i="1"/>
  <c r="J45" i="1"/>
  <c r="G45" i="1"/>
  <c r="J44" i="1"/>
  <c r="G44" i="1"/>
  <c r="J43" i="1"/>
  <c r="G43" i="1"/>
  <c r="J41" i="1"/>
  <c r="G41" i="1"/>
  <c r="J36" i="1"/>
  <c r="G36" i="1"/>
  <c r="J33" i="1"/>
  <c r="G33" i="1"/>
  <c r="J26" i="1"/>
  <c r="G26" i="1"/>
  <c r="J25" i="1"/>
  <c r="G25" i="1"/>
  <c r="J22" i="1"/>
  <c r="G22" i="1"/>
  <c r="J20" i="1"/>
  <c r="G20" i="1"/>
  <c r="J19" i="1"/>
  <c r="G19" i="1"/>
  <c r="J17" i="1"/>
  <c r="G17" i="1"/>
  <c r="J11" i="1"/>
  <c r="G11" i="1"/>
  <c r="J8" i="1"/>
  <c r="G8" i="1"/>
  <c r="J5" i="1"/>
  <c r="G5" i="1"/>
  <c r="M17" i="1" l="1"/>
  <c r="M41" i="1"/>
  <c r="M46" i="1"/>
  <c r="M70" i="1"/>
  <c r="M5" i="1"/>
  <c r="M43" i="1"/>
  <c r="M72" i="1"/>
  <c r="M116" i="1"/>
  <c r="M11" i="1"/>
  <c r="M22" i="1"/>
  <c r="M36" i="1"/>
  <c r="M45" i="1"/>
  <c r="M69" i="1"/>
  <c r="M92" i="1"/>
  <c r="M93" i="1"/>
  <c r="M8" i="1"/>
  <c r="M20" i="1"/>
  <c r="M33" i="1"/>
  <c r="M44" i="1"/>
  <c r="M68" i="1"/>
  <c r="M74" i="1"/>
  <c r="M120" i="1"/>
  <c r="M19" i="1"/>
  <c r="M26" i="1"/>
  <c r="M66" i="1"/>
  <c r="M25" i="1"/>
  <c r="J127" i="1"/>
  <c r="G127" i="1"/>
  <c r="J126" i="1"/>
  <c r="G126" i="1"/>
  <c r="J121" i="1"/>
  <c r="G121" i="1"/>
  <c r="J119" i="1"/>
  <c r="G119" i="1"/>
  <c r="J112" i="1"/>
  <c r="G112" i="1"/>
  <c r="J109" i="1"/>
  <c r="G109" i="1"/>
  <c r="J98" i="1"/>
  <c r="G98" i="1"/>
  <c r="J97" i="1"/>
  <c r="G97" i="1"/>
  <c r="J94" i="1"/>
  <c r="G94" i="1"/>
  <c r="J91" i="1"/>
  <c r="G91" i="1"/>
  <c r="J84" i="1"/>
  <c r="G84" i="1"/>
  <c r="J82" i="1"/>
  <c r="G82" i="1"/>
  <c r="J79" i="1"/>
  <c r="G79" i="1"/>
  <c r="J73" i="1"/>
  <c r="G73" i="1"/>
  <c r="J64" i="1"/>
  <c r="G64" i="1"/>
  <c r="J62" i="1"/>
  <c r="G62" i="1"/>
  <c r="J61" i="1"/>
  <c r="G61" i="1"/>
  <c r="J55" i="1"/>
  <c r="G55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0" i="1"/>
  <c r="G40" i="1"/>
  <c r="J35" i="1"/>
  <c r="G35" i="1"/>
  <c r="J28" i="1"/>
  <c r="G28" i="1"/>
  <c r="J16" i="1"/>
  <c r="G16" i="1"/>
  <c r="J10" i="1"/>
  <c r="G10" i="1"/>
  <c r="J77" i="1"/>
  <c r="J78" i="1"/>
  <c r="J4" i="1"/>
  <c r="J6" i="1"/>
  <c r="J9" i="1"/>
  <c r="J14" i="1"/>
  <c r="J32" i="1"/>
  <c r="J38" i="1"/>
  <c r="J39" i="1"/>
  <c r="J65" i="1"/>
  <c r="J71" i="1"/>
  <c r="J75" i="1"/>
  <c r="J76" i="1"/>
  <c r="J81" i="1"/>
  <c r="J83" i="1"/>
  <c r="J86" i="1"/>
  <c r="J87" i="1"/>
  <c r="J88" i="1"/>
  <c r="J89" i="1"/>
  <c r="J95" i="1"/>
  <c r="J96" i="1"/>
  <c r="J99" i="1"/>
  <c r="J100" i="1"/>
  <c r="J101" i="1"/>
  <c r="J103" i="1"/>
  <c r="J104" i="1"/>
  <c r="J106" i="1"/>
  <c r="J110" i="1"/>
  <c r="J111" i="1"/>
  <c r="J114" i="1"/>
  <c r="J115" i="1"/>
  <c r="G77" i="1"/>
  <c r="G78" i="1"/>
  <c r="G4" i="1"/>
  <c r="G6" i="1"/>
  <c r="G9" i="1"/>
  <c r="G14" i="1"/>
  <c r="G32" i="1"/>
  <c r="G38" i="1"/>
  <c r="G39" i="1"/>
  <c r="G65" i="1"/>
  <c r="G71" i="1"/>
  <c r="G75" i="1"/>
  <c r="G76" i="1"/>
  <c r="G81" i="1"/>
  <c r="G83" i="1"/>
  <c r="G86" i="1"/>
  <c r="G87" i="1"/>
  <c r="G88" i="1"/>
  <c r="G89" i="1"/>
  <c r="G95" i="1"/>
  <c r="G96" i="1"/>
  <c r="G99" i="1"/>
  <c r="G100" i="1"/>
  <c r="G101" i="1"/>
  <c r="G103" i="1"/>
  <c r="G104" i="1"/>
  <c r="G106" i="1"/>
  <c r="G110" i="1"/>
  <c r="G111" i="1"/>
  <c r="G114" i="1"/>
  <c r="G115" i="1"/>
  <c r="H29" i="1"/>
  <c r="J29" i="1" s="1"/>
  <c r="G29" i="1"/>
  <c r="M16" i="1" l="1"/>
  <c r="M47" i="1"/>
  <c r="M51" i="1"/>
  <c r="M61" i="1"/>
  <c r="M79" i="1"/>
  <c r="M10" i="1"/>
  <c r="M40" i="1"/>
  <c r="M50" i="1"/>
  <c r="M55" i="1"/>
  <c r="M73" i="1"/>
  <c r="M91" i="1"/>
  <c r="M94" i="1"/>
  <c r="M39" i="1"/>
  <c r="M87" i="1"/>
  <c r="M112" i="1"/>
  <c r="M127" i="1"/>
  <c r="M86" i="1"/>
  <c r="M83" i="1"/>
  <c r="M38" i="1"/>
  <c r="M53" i="1"/>
  <c r="M32" i="1"/>
  <c r="M111" i="1"/>
  <c r="M96" i="1"/>
  <c r="M76" i="1"/>
  <c r="M9" i="1"/>
  <c r="M28" i="1"/>
  <c r="M48" i="1"/>
  <c r="M52" i="1"/>
  <c r="M62" i="1"/>
  <c r="M82" i="1"/>
  <c r="M97" i="1"/>
  <c r="M119" i="1"/>
  <c r="M88" i="1"/>
  <c r="M65" i="1"/>
  <c r="M78" i="1"/>
  <c r="M64" i="1"/>
  <c r="M98" i="1"/>
  <c r="M110" i="1"/>
  <c r="M75" i="1"/>
  <c r="M106" i="1"/>
  <c r="M89" i="1"/>
  <c r="M71" i="1"/>
  <c r="M4" i="1"/>
  <c r="M104" i="1"/>
  <c r="M109" i="1"/>
  <c r="M95" i="1"/>
  <c r="M6" i="1"/>
  <c r="M29" i="1"/>
  <c r="M103" i="1"/>
  <c r="M77" i="1"/>
  <c r="M101" i="1"/>
  <c r="M115" i="1"/>
  <c r="M100" i="1"/>
  <c r="M114" i="1"/>
  <c r="M99" i="1"/>
  <c r="M81" i="1"/>
  <c r="M14" i="1"/>
  <c r="M35" i="1"/>
  <c r="M49" i="1"/>
  <c r="M84" i="1"/>
  <c r="M1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tc={A883D702-3243-473A-B6FC-9C7E92538719}</author>
  </authors>
  <commentList>
    <comment ref="D69" authorId="0" shapeId="0" xr:uid="{A883D702-3243-473A-B6FC-9C7E92538719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Iestādei ir atseviška ēka - virtuve. Labots no 718 kv.m (p.i.i ēka) uz 75,6 kv.m, kas ir virtuves ĒKA</t>
      </text>
    </comment>
  </commentList>
</comments>
</file>

<file path=xl/sharedStrings.xml><?xml version="1.0" encoding="utf-8"?>
<sst xmlns="http://schemas.openxmlformats.org/spreadsheetml/2006/main" count="526" uniqueCount="261">
  <si>
    <t>Nr.p.k.</t>
  </si>
  <si>
    <t>Izglītības iestādes nosaukums</t>
  </si>
  <si>
    <t>Nomas objekta adrese (Rīgā)</t>
  </si>
  <si>
    <t>NĪpl – nekustamā īpašuma kopējā iznomājamā platība, kurā atrodas nomas objekts; m²</t>
  </si>
  <si>
    <t>IZNpl – iznomājamā platība (kvadrātmetri). Ēdināšanas organizēšanai (virtuves bloka) iznomātā platība, m²</t>
  </si>
  <si>
    <t>Nomas maksa (virtuves bloka) 1 m2 mēnesī bez pievienotās vērtības nodokļa, EUR</t>
  </si>
  <si>
    <t>IZNpl – iznomājamā platība (kvadrātmetri). Ēdināšanas organizēšanai (virtuves palīgtelpu) iznomātā platība, m²</t>
  </si>
  <si>
    <t>Nomas maksa (virtuves palīgtelpu) 1 m2 mēnesī bez pievienotās vērtības nodokļa, EUR</t>
  </si>
  <si>
    <t>Rajons/ priekšpilsēta</t>
  </si>
  <si>
    <t>Telpu un inventāra nomas aprēķina sagatavotājs</t>
  </si>
  <si>
    <t>Vidzemes</t>
  </si>
  <si>
    <t>Latgales</t>
  </si>
  <si>
    <t>Zemgales</t>
  </si>
  <si>
    <t>Ziemeļu</t>
  </si>
  <si>
    <t>Rīgas pirmsskolas izglītības iestāde "Zilbīte"</t>
  </si>
  <si>
    <t>Kurzemes</t>
  </si>
  <si>
    <t>Rīgas 104. pirmsskolas izglītības iestāde</t>
  </si>
  <si>
    <t>SLOKAS IELA 207, KURZEMES RAJONS, RĪGA, LV-1069</t>
  </si>
  <si>
    <t>Rīgas 106. pirmsskolas izglītības iestāde</t>
  </si>
  <si>
    <t>ŪNIJAS IELA 83, VIDZEMES PRIEKŠPILSĒTA, RĪGA, LV-1084</t>
  </si>
  <si>
    <t>Rīgas 11. pirmsskolas izglītības iestāde</t>
  </si>
  <si>
    <t>RAŅĶA DAMBIS 3, KURZEMES RAJONS, RĪGA, LV-1048</t>
  </si>
  <si>
    <t>Rīgas 110. pirmsskolas izglītības iestāde</t>
  </si>
  <si>
    <t>BALTĀSBAZNĪCAS IELA 29, ZIEMEĻU RAJONS, RĪGA, LV-1015</t>
  </si>
  <si>
    <t>Rīgas 112. pirmsskolas izglītības iestāde</t>
  </si>
  <si>
    <t>BRĪVĪBAS GATVE 363A, VIDZEMES PRIEKŠPILSĒTA, RĪGA, LV-1024</t>
  </si>
  <si>
    <t>Rīgas 123. pirmsskolas izglītības iestāde</t>
  </si>
  <si>
    <t>KRISTAPA IELA 39, KURZEMES RAJONS, RĪGA, LV-1046</t>
  </si>
  <si>
    <t>Rīgas 125. pirmsskolas izglītības iestāde</t>
  </si>
  <si>
    <t>SALACAS IELA 28, LATGALES PRIEKŠPILSĒTA, RĪGA, LV-1019</t>
  </si>
  <si>
    <t>Rīgas 126. pirmsskolas izglītības iestāde</t>
  </si>
  <si>
    <t>ZEMGAĻU IELA 23b, VIDZEMES PRIEKŠPILSĒTA, RĪGA, LV-1006</t>
  </si>
  <si>
    <t>Rīgas 13. pirmsskolas izglītības iestāde "Ābecītis"</t>
  </si>
  <si>
    <t>ALTONAVAS IELA 1, ZEMGALES PRIEKŠPILSĒTA, RĪGA, LV-1004</t>
  </si>
  <si>
    <t>Rīgas 135. pirmsskolas izglītības iestāde "Liepziediņi"</t>
  </si>
  <si>
    <t>ČIEKURKALNA 1. LĪNIJA 53a, ZIEMEĻU RAJONS, RĪGA, LV-1026</t>
  </si>
  <si>
    <t>Rīgas 14. pirmsskolas izglītības iestāde</t>
  </si>
  <si>
    <t>VIRCAVAS IELA 2, KURZEMES RAJONS, RĪGA, LV-1083</t>
  </si>
  <si>
    <t>Rīgas 141. pirmsskolas izglītības iestāde "Kastanītis"</t>
  </si>
  <si>
    <t>STĒRSTU IELA 19, ZEMGALES PRIEKŠPILSĒTA, RĪGA, LV-1004</t>
  </si>
  <si>
    <t>Rīgas 146. pirmsskolas izglītības iestāde</t>
  </si>
  <si>
    <t>LĪKSNAS IELA 27, LATGALES PRIEKŠPILSĒTA, RĪGA, LV-1003</t>
  </si>
  <si>
    <t>Rīgas 148. pirmsskolas izglītības iestāde</t>
  </si>
  <si>
    <t>TOMSONA IELA 18, VIDZEMES PRIEKŠPILSĒTA, RĪGA, LV-1013</t>
  </si>
  <si>
    <t>Rīgas 149. pirmsskolas izglītības iestāde "Saulīte"</t>
  </si>
  <si>
    <t>BIEŠU IELA 2A , ZEMGALES PRIEKŠPILSĒTA, RĪGA, LV-1004</t>
  </si>
  <si>
    <t>Rīgas 152. pirmsskolas izglītības iestāde</t>
  </si>
  <si>
    <t>JUGLAS IELA 1b, VIDZEMES PRIEKŠPILSĒTA, RĪGA, LV-1024</t>
  </si>
  <si>
    <t>Rīgas 160. pirmsskolas izglītības iestāde</t>
  </si>
  <si>
    <t>VANGAŽU IELA 40a, VIDZEMES PRIEKŠPILSĒTA, RĪGA, LV-1024</t>
  </si>
  <si>
    <t>Rīgas 161. pirmsskolas izglītības iestāde</t>
  </si>
  <si>
    <t>AUGUSTA DOMBROVSKA IELA 9c, ZIEMEĻU RAJONS, RĪGA, LV-1015</t>
  </si>
  <si>
    <t>Rīgas 167. pirmsskolas izglītības iestāde</t>
  </si>
  <si>
    <t>RAUNAS IELA 43b, VIDZEMES PRIEKŠPILSĒTA, RĪGA, LV-1084</t>
  </si>
  <si>
    <t>Rīgas 169. pirmsskolas izglītības iestāde</t>
  </si>
  <si>
    <t>Rīgas 182. pirmsskolas izglītības iestāde</t>
  </si>
  <si>
    <t>Rīgas 192. pirmsskolas izglītības iestāde</t>
  </si>
  <si>
    <t>KĀRĻA VATSONA IELA 11a, ZIEMEĻU RAJONS, RĪGA, LV-1014</t>
  </si>
  <si>
    <t>Rīgas 193. pirmsskolas izglītības iestāde</t>
  </si>
  <si>
    <t>MASKAVAS IELA 266, LATGALES PRIEKŠPILSĒTA, RĪGA, LV-1063</t>
  </si>
  <si>
    <t>Rīgas 200. pirmsskolas izglītības iestāde</t>
  </si>
  <si>
    <t>AKAS IELA 1, CENTRA RAJONS, RĪGA, LV-1011</t>
  </si>
  <si>
    <t>Rīgas 209. pirmsskolas izglītības iestāde "Bitīte"</t>
  </si>
  <si>
    <t>BIŠU IELA 5, ZEMGALES PRIEKŠPILSĒTA, RĪGA, LV-1002</t>
  </si>
  <si>
    <t>Rīgas 21. pirmsskolas izglītības iestāde "Laimiņa"</t>
  </si>
  <si>
    <t>KALNGALES IELA 2, ZIEMEĻU RAJONS, RĪGA, LV-1015</t>
  </si>
  <si>
    <t>Rīgas 210. pirmsskolas izglītības iestāde</t>
  </si>
  <si>
    <t>BRŪŽU IELA 6, KURZEMES RAJONS, RĪGA, LV-1016</t>
  </si>
  <si>
    <t>Rīgas 221. pirmsskolas izglītības iestāde</t>
  </si>
  <si>
    <t>KAZARMU IELA 1a, VIDZEMES PRIEKŠPILSĒTA, RĪGA, LV-1013</t>
  </si>
  <si>
    <t>Rīgas 223. pirmsskolas izglītības iestāde</t>
  </si>
  <si>
    <t>APTIEKAS IELA 12, ZIEMEĻU RAJONS, RĪGA, LV-1005</t>
  </si>
  <si>
    <t>Rīgas 224. pirmsskolas izglītības iestāde</t>
  </si>
  <si>
    <t>PRŪŠU IELA 82, LATGALES PRIEKŠPILSĒTA, RĪGA, LV-1057</t>
  </si>
  <si>
    <t>Rīgas 231. pirmsskolas izglītības iestāde</t>
  </si>
  <si>
    <t>DZELZAVAS IELA 87, VIDZEMES PRIEKŠPILSĒTA, RĪGA, LV-1084</t>
  </si>
  <si>
    <t>Rīgas 232. pirmsskolas izglītības iestāde</t>
  </si>
  <si>
    <t>AUGUSTA DOMBROVSKA IELA 87, ZIEMEĻU RAJONS, RĪGA, LV-1015</t>
  </si>
  <si>
    <t>Rīgas 234. pirmsskolas izglītības iestāde</t>
  </si>
  <si>
    <t>Rīgas 239. pirmsskolas izglītības iestāde</t>
  </si>
  <si>
    <t>AKADĒMIĶA MSTISLAVA KELDIŠA IELA 32, LATGALES PRIEKŠPILSĒTA, RĪGA, LV-1021</t>
  </si>
  <si>
    <t>Rīgas 241. pirmsskolas izglītības iestāde</t>
  </si>
  <si>
    <t>HIPOKRĀTA IELA 25, VIDZEMES PRIEKŠPILSĒTA, RĪGA, LV-1079</t>
  </si>
  <si>
    <t>Rīgas 244. pirmsskolas izglītības iestāde</t>
  </si>
  <si>
    <t>Rīgas 251. pirmsskolas izglītības iestāde "Mežciems"</t>
  </si>
  <si>
    <t>MEŽCIEMA IELA 43A, VIDZEMES PRIEKŠPILSĒTA, RĪGA, LV-1079</t>
  </si>
  <si>
    <t>Rīgas 252. pirmsskolas izglītības iestāde</t>
  </si>
  <si>
    <t>PURVCIEMA IELA 32, VIDZEMES PRIEKŠPILSĒTA, RĪGA, LV-1035</t>
  </si>
  <si>
    <t>Rīgas 254. pirmsskolas izglītības iestāde</t>
  </si>
  <si>
    <t>AKADĒMIĶA MSTISLAVA KELDIŠA IELA 4, LATGALES PRIEKŠPILSĒTA, RĪGA, LV-1082</t>
  </si>
  <si>
    <t>Rīgas 255. pirmsskolas izglītības iestāde</t>
  </si>
  <si>
    <t>AKADĒMIĶA MSTISLAVA KELDIŠA IE 5, LATGALES PRIEKŠPILSĒTA, RĪGA, LV-1082</t>
  </si>
  <si>
    <t>Rīgas 256. pirmsskolas izglītības iestāde</t>
  </si>
  <si>
    <t>ILŪKSTES IELA 28, LATGALES PRIEKŠPILSĒTA, RĪGA, LV-1082</t>
  </si>
  <si>
    <t>Rīgas 259. pirmsskolas izglītības iestāde</t>
  </si>
  <si>
    <t>JĀŅA GRESTES IELA 3, LATGALES PRIEKŠPILSĒTA, RĪGA, LV-1021</t>
  </si>
  <si>
    <t>Rīgas 262. pirmsskolas izglītības iestāde</t>
  </si>
  <si>
    <t>JUKUMA VĀCIEŠA IELA 2E, LATGALES PRIEKŠPILSĒTA, RĪGA, LV-1021</t>
  </si>
  <si>
    <t>Rīgas 266. pirmsskolas izglītības iestāde</t>
  </si>
  <si>
    <t>PĻAVNIEKU IELA 4, LATGALES PRIEKŠPILSĒTA, RĪGA, LV-1021</t>
  </si>
  <si>
    <t>Rīgas 267. pirmsskolas izglītības iestāde</t>
  </si>
  <si>
    <t>DRAVNIEKU IELA 8, LATGALES PRIEKŠPILSĒTA, RĪGA, LV-1021</t>
  </si>
  <si>
    <t>Rīgas 27. pirmsskolas izglītības iestāde</t>
  </si>
  <si>
    <t>STENDES IELA 4, ZEMGALES PRIEKŠPILSĒTA, RĪGA, LV-1046</t>
  </si>
  <si>
    <t>Rīgas 270. pirmsskolas izglītības iestāde</t>
  </si>
  <si>
    <t>SALNAS IELA 18, LATGALES PRIEKŠPILSĒTA, RĪGA, LV-1021</t>
  </si>
  <si>
    <t>Rīgas 272. pirmsskolas izglītības iestāde "Pērlīte"</t>
  </si>
  <si>
    <t>JELGAVAS IELA 86A, ZEMGALES PRIEKŠPILSĒTA, RĪGA, LV-1004</t>
  </si>
  <si>
    <t>Rīgas 275. pirmsskolas izglītības iestāde "Austriņa"</t>
  </si>
  <si>
    <t>Rīgas 36. pirmsskolas izglītības iestāde</t>
  </si>
  <si>
    <t>LUGAŽU IELA 8, ZIEMEĻU RAJONS, RĪGA, LV-1045</t>
  </si>
  <si>
    <t>Rīgas 4. pirmsskolas izglītības iestāde "Avotiņš"</t>
  </si>
  <si>
    <t>ĪSLĪCES IELA 10, ZEMGALES PRIEKŠPILSĒTA, RĪGA, LV-1058</t>
  </si>
  <si>
    <t>Rīgas 40. pirmsskolas izglītības iestāde</t>
  </si>
  <si>
    <t>ZILUPES IELA 2, LATGALES PRIEKŠPILSĒTA, RĪGA, LV-1019</t>
  </si>
  <si>
    <t>Rīgas 41. pirmsskolas izglītības iestāde</t>
  </si>
  <si>
    <t>LUDZAS IELA 74, LATGALES PRIEKŠPILSĒTA, RĪGA, LV-1003</t>
  </si>
  <si>
    <t>Rīgas 42. pirmsskolas izglītības iestāde</t>
  </si>
  <si>
    <t>SOFIJAS IELA 3, ZIEMEĻU RAJONS, RĪGA, LV-1005</t>
  </si>
  <si>
    <t>Rīgas 44. pirmsskolas izglītības iestāde</t>
  </si>
  <si>
    <t>SAPIERU IELA 5, LATGALES PRIEKŠPILSĒTA, RĪGA, LV-1012</t>
  </si>
  <si>
    <t>Rīgas 46. pirmsskolas izglītības iestāde</t>
  </si>
  <si>
    <t>VECUMNIEKU IELA 5a, KURZEMES RAJONS, RĪGA, LV-1067</t>
  </si>
  <si>
    <t>Rīgas 49. pirmsskolas izglītības iestāde</t>
  </si>
  <si>
    <t>GROSTONAS IELA 6, VIDZEMES PRIEKŠPILSĒTA, RĪGA, LV-1013</t>
  </si>
  <si>
    <t>Rīgas 5. pirmsskolas izglītības iestāde "Čiekuriņš"</t>
  </si>
  <si>
    <t>GAUJAS IELA 32b, ZIEMEĻU RAJONS, RĪGA, LV-1026</t>
  </si>
  <si>
    <t>Rīgas 57. pirmsskolas izglītības iestāde</t>
  </si>
  <si>
    <t>MAZĀ CAUNES IELA 3, VIDZEMES PRIEKŠPILSĒTA, RĪGA, LV-1006</t>
  </si>
  <si>
    <t>Rīgas 59. pirmsskolas izglītības iestāde</t>
  </si>
  <si>
    <t>GROSTONAS IELA 4, VIDZEMES PRIEKŠPILSĒTA, RĪGA, LV-1013</t>
  </si>
  <si>
    <t>Rīgas 61. pirmsskolas izglītības iestāde</t>
  </si>
  <si>
    <t>VAIDAVAS IELA 11, VIDZEMES PRIEKŠPILSĒTA, RĪGA, LV-1084</t>
  </si>
  <si>
    <t>Rīgas 62. pirmsskolas izglītības iestāde</t>
  </si>
  <si>
    <t>ALĪSES IELA 19, KURZEMES RAJONS, RĪGA, LV-1046</t>
  </si>
  <si>
    <t>Rīgas 66. pirmsskolas izglītības iestāde</t>
  </si>
  <si>
    <t>VESETAS IELA 13, VIDZEMES PRIEKŠPILSĒTA, RĪGA, LV-1013</t>
  </si>
  <si>
    <t>Rīgas 68. pirmsskolas izglītības iestāde</t>
  </si>
  <si>
    <t>ĀDMIŅU IELA 9a, LATGALES PRIEKŠPILSĒTA, RĪGA, LV-1009</t>
  </si>
  <si>
    <t>Rīgas 74. pirmsskolas izglītības iestāde</t>
  </si>
  <si>
    <t>JĀŅA DALIŅA IELA 6A, VIDZEMES PRIEKŠPILSĒTA, RĪGA, LV-1013</t>
  </si>
  <si>
    <t>Rīgas 8. pirmsskolas izglītības iestāde</t>
  </si>
  <si>
    <t>PARĀDES IELA 24a, KURZEMES RAJONS, RĪGA, LV-1016</t>
  </si>
  <si>
    <t>Rīgas 81. pirmsskolas izglītības iestāde</t>
  </si>
  <si>
    <t>GRĪVAS IELA 15, KURZEMES RAJONS, RĪGA, LV-1055</t>
  </si>
  <si>
    <t>Rīgas 88. pirmsskolas izglītības iestāde</t>
  </si>
  <si>
    <t>ĢERTRŪDES IELA 28, CENTRA RAJONS, RĪGA, LV-1011</t>
  </si>
  <si>
    <t>Rīgas 94. pirmsskolas izglītības iestāde</t>
  </si>
  <si>
    <t>KRIŠJĀŅA BARONA IELA 97b, CENTRA RAJONS, RĪGA, LV-1012</t>
  </si>
  <si>
    <t>Rīgas 97. pirmsskolas izglītības iestāde</t>
  </si>
  <si>
    <t>IKŠĶILES IELA 8, LATGALES PRIEKŠPILSĒTA, RĪGA, LV-1057</t>
  </si>
  <si>
    <t>Rīgas Āgenskalna pirmsskola</t>
  </si>
  <si>
    <t>CIECERES IELA 3, ZEMGALES PRIEKŠPILSĒTA, RĪGA, LV-1002</t>
  </si>
  <si>
    <t>Rīgas Bolderājas pirmsskolas izglītības iestāde</t>
  </si>
  <si>
    <t>FINIERA IELA 21, KURZEMES RAJONS, RĪGA, LV-1016</t>
  </si>
  <si>
    <t>Rīgas Grīziņkalna pirmsskola</t>
  </si>
  <si>
    <t>VĀRNU IELA 13a, LATGALES PRIEKŠPILSĒTA, RĪGA, LV-1009</t>
  </si>
  <si>
    <t>Rīgas pirmsskolas izglītības iestāde "Annele"</t>
  </si>
  <si>
    <t>ANNIŅMUIŽAS BULVĀRIS 78, KURZEMES RAJONS, RĪGA, LV-1069</t>
  </si>
  <si>
    <t>Rīgas pirmsskolas izglītības iestāde "Asniņš"</t>
  </si>
  <si>
    <t>Rīgas pirmsskolas izglītības iestāde "Ābelīte"</t>
  </si>
  <si>
    <t>KATRĪNAS IELA 5A, ZIEMEĻU RAJONS, RĪGA, LV-1045</t>
  </si>
  <si>
    <t>Rīgas pirmsskolas izglītības iestāde "Bizmārītes"</t>
  </si>
  <si>
    <t>Rīgas pirmsskolas izglītības iestāde "Cielaviņa"</t>
  </si>
  <si>
    <t>DAMMES IELA 42, KURZEMES RAJONS, RĪGA, LV-1069</t>
  </si>
  <si>
    <t>Rīgas pirmsskolas izglītības iestāde "Dardedze"</t>
  </si>
  <si>
    <t>SLOKAS IELA 209, KURZEMES RAJONS, RĪGA, LV-1069</t>
  </si>
  <si>
    <t>Rīgas pirmsskolas izglītības iestāde "Daugaviņa"</t>
  </si>
  <si>
    <t>KUKŠU IELA 5, ZEMGALES PRIEKŠPILSĒTA, RĪGA, LV-1046</t>
  </si>
  <si>
    <t>Rīgas pirmsskolas izglītības iestāde "Domino"</t>
  </si>
  <si>
    <t>ILŪKSTES IELA 2, LATGALES PRIEKŠPILSĒTA, RĪGA, LV-1082</t>
  </si>
  <si>
    <t>Rīgas pirmsskolas izglītības iestāde "Dzilniņa"</t>
  </si>
  <si>
    <t>Rīgas pirmsskolas izglītības iestāde "Dzintariņš"</t>
  </si>
  <si>
    <t>IKŠĶILES IELA 12, LATGALES PRIEKŠPILSĒTA, RĪGA, LV-1057</t>
  </si>
  <si>
    <t>Rīgas pirmsskolas izglītības iestāde "Dzirnaviņas"</t>
  </si>
  <si>
    <t>TĀLAVAS GATVE 7, KURZEMES RAJONS, RĪGA, LV-1029</t>
  </si>
  <si>
    <t>Rīgas pirmsskolas izglītības iestāde "Imanta"</t>
  </si>
  <si>
    <t>VECUMNIEKU IELA 7, KURZEMES RAJONS, RĪGA, LV-1067</t>
  </si>
  <si>
    <t>Rīgas pirmsskolas izglītības iestāde "Jumis"</t>
  </si>
  <si>
    <t>Rīgas pirmsskolas izglītības iestāde "Kamenīte"</t>
  </si>
  <si>
    <t>SLOKAS IELA 126a, KURZEMES RAJONS, RĪGA, LV-1067</t>
  </si>
  <si>
    <t>Rīgas pirmsskolas izglītības iestāde "Kurzeme"</t>
  </si>
  <si>
    <t>SLOKAS IELA 130, KURZEMES RAJONS, RĪGA, LV-1067</t>
  </si>
  <si>
    <t>Rīgas pirmsskolas izglītības iestāde "Laismiņa"</t>
  </si>
  <si>
    <t>SLOKAS IELA 211, KURZEMES RAJONS, RĪGA, LV-1069</t>
  </si>
  <si>
    <t>Rīgas pirmsskolas izglītības iestāde "Ligzdiņa"</t>
  </si>
  <si>
    <t>APUZES IELA 74, ZEMGALES PRIEKŠPILSĒTA, RĪGA, LV-1029</t>
  </si>
  <si>
    <t>Rīgas pirmsskolas izglītības iestāde "Madariņa"</t>
  </si>
  <si>
    <t>DAGMĀRAS IELA 3, KURZEMES RAJONS, RĪGA, LV-1007</t>
  </si>
  <si>
    <t>Rīgas pirmsskolas izglītības iestāde "Margrietiņa"</t>
  </si>
  <si>
    <t>SLOKAS IELA 126, KURZEMES RAJONS, RĪGA, LV-1067</t>
  </si>
  <si>
    <t>Rīgas pirmsskolas izglītības iestāde "Mežaparks"</t>
  </si>
  <si>
    <t>Rīgas pirmsskolas izglītības iestāde "Mežrozīte"</t>
  </si>
  <si>
    <t>RODODENDRU IELA 6, KURZEMES RAJONS, RĪGA, LV-1083</t>
  </si>
  <si>
    <t>Rīgas pirmsskolas izglītības iestāde "Pienenītes"</t>
  </si>
  <si>
    <t>Rīgas pirmsskolas izglītības iestāde "Pīlādzītis"</t>
  </si>
  <si>
    <t>AUGŠIELA 8, LATGALES PRIEKŠPILSĒTA, RĪGA, LV-1009</t>
  </si>
  <si>
    <t>Rīgas pirmsskolas izglītības iestāde "Priedīte"</t>
  </si>
  <si>
    <t>VALENTĪNA IELA 10a, KURZEMES RAJONS, RĪGA, LV-1046</t>
  </si>
  <si>
    <t>Rīgas pirmsskolas izglītības iestāde "Riekstiņš"</t>
  </si>
  <si>
    <t>RIEKSTU IELA 14, KURZEMES RAJONS, RĪGA, LV-1055</t>
  </si>
  <si>
    <t>Rīgas pirmsskolas izglītības iestāde "Rotaļa"</t>
  </si>
  <si>
    <t>LAUKU IELA 2b, LATGALES PRIEKŠPILSĒTA, RĪGA, LV-1009</t>
  </si>
  <si>
    <t>Rīgas pirmsskolas izglītības iestāde "Rūķītis"</t>
  </si>
  <si>
    <t>VECMĪLGRĀVJA 1. LĪNIJA 41, ZIEMEĻU RAJONS, RĪGA, LV-1015</t>
  </si>
  <si>
    <t>Rīgas pirmsskolas izglītības iestāde "Saulstariņi"</t>
  </si>
  <si>
    <t>Rīgas pirmsskolas izglītības iestāde "Teiksma"</t>
  </si>
  <si>
    <t>STŪRĪŠA IELA 16a, VIDZEMES PRIEKŠPILSĒTA, RĪGA, LV-1006</t>
  </si>
  <si>
    <t>Rīgas pirmsskolas izglītības iestāde "Vadakstīte"</t>
  </si>
  <si>
    <t>VADAKSTES IELA 16, ZEMGALES PRIEKŠPILSĒTA, RĪGA, LV-1058</t>
  </si>
  <si>
    <t>Rīgas pirmsskolas izglītības iestāde "Viršu dārzs"</t>
  </si>
  <si>
    <t>CIMZES IELA 3, ZIEMEĻU RAJONS, RĪGA, LV-1014</t>
  </si>
  <si>
    <t>MALNAVAS IELA 4, LATGALES PRIEKŠPILSĒTA, RĪGA, LV-1057</t>
  </si>
  <si>
    <t>Rīgas pirmsskolas izglītības iestāde "Zīļuks"</t>
  </si>
  <si>
    <t>HIPOKRĀTA IELA 25a, VIDZEMES PRIEKŠPILSĒTA, RĪGA, LV-1079</t>
  </si>
  <si>
    <t>Rīgas pirmsskolas izglītības iestāde "Zvaigznīte"</t>
  </si>
  <si>
    <t>ZVAIGŽŅU IELA 6, LATGALES PRIEKŠPILSĒTA, RĪGA, LV-1009</t>
  </si>
  <si>
    <t>Rīgas pirmsskolas izglītības iestāde "Zvaniņš"</t>
  </si>
  <si>
    <t>IMANTAS 18. LĪNIJA 5A, ZEMGALES PRIEKŠPILSĒTA, RĪGA, LV-1029</t>
  </si>
  <si>
    <t>Rīgas Ziedoņdārza pirmsskola</t>
  </si>
  <si>
    <t>Centra</t>
  </si>
  <si>
    <t>VIESTURA PROSPEKTS 57, ZIEMEĻU RAJONS, RĪGA, LV-1005</t>
  </si>
  <si>
    <t>DZELZAVAS IELA 17a, VIDZEMES PRIEKŠPILSĒTA, RĪGA, LV-1084</t>
  </si>
  <si>
    <t>VIESTURA PROSPEKTS 27, ZIEMEĻU RAJONS, RĪGA, LV-1005</t>
  </si>
  <si>
    <t>DZELZAVAS IELA 9, VIDZEMES PRIEKŠPILSĒTA, RĪGA, LV-1084</t>
  </si>
  <si>
    <t>KURZEMES PROSPEKTS 86C, KURZEMES RAJONS, RĪGA, LV-1069</t>
  </si>
  <si>
    <t>SLOKAS IELA 197, KURZEMES RAJONS, RĪGA, LV-1067</t>
  </si>
  <si>
    <t>MARSA GATVE 8, VIDZEMES PRIEKŠPILSĒTA, RĪGA, LV-1082</t>
  </si>
  <si>
    <t>MARSA GATVE 16, VIDZEMES PRIEKŠPILSĒTA, RĪGA, LV-1082</t>
  </si>
  <si>
    <t>DIŽOZOLU IELA 6, ZEMGALES PRIEKŠPILSĒTA, RĪGA, LV-1058</t>
  </si>
  <si>
    <t>DIŽOZOLU IELA 8, ZEMGALES PRIEKŠPILSĒTA, RĪGA, LV-1058</t>
  </si>
  <si>
    <t>MOTORU IELA 8, KURZEMES RAJONS, RĪGA, LV-1055</t>
  </si>
  <si>
    <t>LIDOŅU IELA 10A, KURZEMES RAJONS, RĪGA, LV-1055</t>
  </si>
  <si>
    <t>JAUNROZES IELA 12, LATGALES PRIEKŠPILSĒTA, RĪGA, LV-1035</t>
  </si>
  <si>
    <t>VIETALVAS IELA 10, LATGALES PRIEKŠPILSĒTA, RĪGA, LV-1035</t>
  </si>
  <si>
    <t>STOKHOLMAS IELA 24, ZIEMEĻU RAJONS, RĪGA, LV-1014</t>
  </si>
  <si>
    <t>MORES IELA 8, ZIEMEĻU RAJONS, RĪGA, LV-1034</t>
  </si>
  <si>
    <t>GOBAS IELA 27, KURZEMES RAJONS, RĪGA, LV-1016</t>
  </si>
  <si>
    <t>STŪRMAŅU IELA 7, KURZEMES RAJONS, RĪGA, LV-1016</t>
  </si>
  <si>
    <t>MATĪSA IELA 75, LATGALES PRIEKŠPILSĒTA, RĪGA, LV-1009</t>
  </si>
  <si>
    <t>SPARĢEĻU IELA 1, LATGALES PRIEKŠPILSĒTA, RĪGA, LV-1009</t>
  </si>
  <si>
    <t>DZILNAS IELA 20, VIDZEMES PRIEKŠPILSĒTA, RĪGA, LV-1021</t>
  </si>
  <si>
    <t>ULBROKAS IELA 20, VIDZEMES PRIEKŠPILSĒTA, RĪGA, LV-1021</t>
  </si>
  <si>
    <t>visa zeme 3.pers.</t>
  </si>
  <si>
    <t>MASKAVAS IELA 268c, LATGALES PRIEKŠPILSĒTA, Rīga, LV - 1063</t>
  </si>
  <si>
    <t>Dace Brigmane</t>
  </si>
  <si>
    <t>Dace Ozoliņa</t>
  </si>
  <si>
    <t>S.Pupčenoka</t>
  </si>
  <si>
    <t>H.Antonišķe</t>
  </si>
  <si>
    <r>
      <rPr>
        <b/>
        <sz val="12"/>
        <rFont val="Times New Roman"/>
        <family val="1"/>
        <charset val="186"/>
      </rPr>
      <t>Nomas maksa (virtuves bloka)</t>
    </r>
    <r>
      <rPr>
        <sz val="12"/>
        <rFont val="Times New Roman"/>
        <family val="1"/>
        <charset val="186"/>
      </rPr>
      <t xml:space="preserve"> mēnesī bez pievienotās vērtības nodokļa, EUR</t>
    </r>
  </si>
  <si>
    <r>
      <rPr>
        <b/>
        <sz val="12"/>
        <rFont val="Times New Roman"/>
        <family val="1"/>
        <charset val="186"/>
      </rPr>
      <t>Nomas maksa (virtuves palīgtelpu)</t>
    </r>
    <r>
      <rPr>
        <sz val="12"/>
        <rFont val="Times New Roman"/>
        <family val="1"/>
        <charset val="186"/>
      </rPr>
      <t xml:space="preserve"> mēnesī bez pievienotās vērtības nodokļa, EUR</t>
    </r>
  </si>
  <si>
    <r>
      <rPr>
        <b/>
        <sz val="12"/>
        <rFont val="Times New Roman"/>
        <family val="1"/>
        <charset val="186"/>
      </rPr>
      <t>Virtuves inventāra nomas maksa</t>
    </r>
    <r>
      <rPr>
        <sz val="12"/>
        <rFont val="Times New Roman"/>
        <family val="1"/>
        <charset val="186"/>
      </rPr>
      <t xml:space="preserve"> mēnesī bez pievienotās vērtības nodokļa, EUR</t>
    </r>
  </si>
  <si>
    <r>
      <rPr>
        <b/>
        <sz val="12"/>
        <rFont val="Times New Roman"/>
        <family val="1"/>
        <charset val="186"/>
      </rPr>
      <t>Zemes nomas maksa</t>
    </r>
    <r>
      <rPr>
        <sz val="12"/>
        <rFont val="Times New Roman"/>
        <family val="1"/>
        <charset val="186"/>
      </rPr>
      <t xml:space="preserve"> mēnesī bez pievienotās vērtības nodokļa, EUR</t>
    </r>
  </si>
  <si>
    <t>Rīgas Valdorfskola</t>
  </si>
  <si>
    <t>BALTĀ IELA 10, KURZEMES RAJONS, RĪGA, LV-1055</t>
  </si>
  <si>
    <t>BALTĀ IELA 15, KURZEMES RAJONS, RĪGA, LV-1055</t>
  </si>
  <si>
    <t>ŠAMPĒTERA IELA 98, ZEMGALES PRIEKŠPILSĒTA, RĪGA, LV-1046</t>
  </si>
  <si>
    <t xml:space="preserve">Rīgas 243. pirmsskolas izglītības iestāde </t>
  </si>
  <si>
    <t>SAKTAS IELA 3A, VIDZEMES PRIEKŠPILSĒTA, RĪGA, LV-1035</t>
  </si>
  <si>
    <r>
      <rPr>
        <b/>
        <sz val="12"/>
        <rFont val="Times New Roman"/>
        <family val="1"/>
        <charset val="186"/>
      </rPr>
      <t>Nomas maksu kopsumma mēnesī</t>
    </r>
    <r>
      <rPr>
        <sz val="12"/>
        <rFont val="Times New Roman"/>
        <family val="1"/>
        <charset val="186"/>
      </rPr>
      <t>, EUR</t>
    </r>
  </si>
  <si>
    <r>
      <t xml:space="preserve">Iepirkuma (identifikācijas Nr.RD IKSD 2022/12) nolikuma 1.pielikuma "Tehniskā specifikācija" 1.2.pielikums
</t>
    </r>
    <r>
      <rPr>
        <b/>
        <sz val="12"/>
        <color theme="1"/>
        <rFont val="Times New Roman"/>
        <family val="1"/>
        <charset val="186"/>
      </rPr>
      <t>Informācija par Iestāžu virtuves telpu, palīgtelpu un aprīkojuma nomas maksu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</si>
</sst>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1F3864"/>
      <name val="Times New Roman"/>
      <family val="1"/>
      <charset val="186"/>
    </font>
    <font>
      <sz val="12"/>
      <color rgb="FF1F3864"/>
      <name val="Times New Roman"/>
      <family val="1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2" fontId="3" fillId="0" borderId="1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/>
    <xf numFmtId="2" fontId="4" fillId="2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3" fillId="0" borderId="1" xfId="0" quotePrefix="1" applyNumberFormat="1" applyFont="1" applyBorder="1"/>
    <xf numFmtId="2" fontId="3" fillId="0" borderId="1" xfId="0" applyNumberFormat="1" applyFont="1" applyBorder="1" applyAlignment="1">
      <alignment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2" fontId="7" fillId="0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 wrapText="1"/>
    </xf>
    <xf numFmtId="2" fontId="8" fillId="0" borderId="1" xfId="0" applyNumberFormat="1" applyFont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0" xfId="0" applyFont="1"/>
    <xf numFmtId="2" fontId="3" fillId="0" borderId="1" xfId="0" applyNumberFormat="1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wrapText="1"/>
    </xf>
    <xf numFmtId="2" fontId="3" fillId="0" borderId="1" xfId="0" applyNumberFormat="1" applyFont="1" applyFill="1" applyBorder="1"/>
    <xf numFmtId="2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/>
    <xf numFmtId="2" fontId="7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</cellXfs>
  <cellStyles count="2">
    <cellStyle name="Parasts" xfId="0" builtinId="0"/>
    <cellStyle name="Parasts 2" xfId="1" xr:uid="{00000000-0005-0000-0000-000001000000}"/>
  </cellStyles>
  <dxfs count="0"/>
  <tableStyles count="0" defaultTableStyle="TableStyleMedium2" defaultPivotStyle="PivotStyleLight16"/>
  <colors>
    <mruColors>
      <color rgb="FF00FFFF"/>
      <color rgb="FF99FF66"/>
      <color rgb="FFCC99FF"/>
      <color rgb="FFE23CCA"/>
      <color rgb="FF914AC6"/>
      <color rgb="FF4F75C1"/>
      <color rgb="FFF94949"/>
      <color rgb="FFFC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Pūce" id="{C4148E9B-4A9C-4D48-99DC-D21CF846D074}" userId="S::Inga.Puce@riga.lv::81e663bd-183d-407a-878e-75a3ae7a2656" providerId="AD"/>
</personList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9" dT="2022-02-16T12:43:53.19" personId="{C4148E9B-4A9C-4D48-99DC-D21CF846D074}" id="{A883D702-3243-473A-B6FC-9C7E92538719}">
    <text>Iestādei ir atseviška ēka - virtuve. Labots no 718 kv.m (p.i.i ēka) uz 75,6 kv.m, kas ir virtuves ĒKA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7"/>
  <sheetViews>
    <sheetView tabSelected="1" zoomScale="63" zoomScaleNormal="63" workbookViewId="0">
      <selection activeCell="B10" sqref="B10"/>
    </sheetView>
  </sheetViews>
  <sheetFormatPr defaultColWidth="9.109375" defaultRowHeight="15.6" x14ac:dyDescent="0.3"/>
  <cols>
    <col min="1" max="1" width="6.33203125" style="10" customWidth="1"/>
    <col min="2" max="2" width="67.88671875" style="10" customWidth="1"/>
    <col min="3" max="3" width="86.6640625" style="10" customWidth="1"/>
    <col min="4" max="4" width="12.5546875" style="30" customWidth="1"/>
    <col min="5" max="5" width="23.44140625" style="10" customWidth="1"/>
    <col min="6" max="6" width="17.88671875" style="10" customWidth="1"/>
    <col min="7" max="7" width="9.33203125" style="10" customWidth="1"/>
    <col min="8" max="8" width="17.109375" style="10" customWidth="1"/>
    <col min="9" max="9" width="7.6640625" style="10" customWidth="1"/>
    <col min="10" max="10" width="12" style="10" customWidth="1"/>
    <col min="11" max="11" width="11.44140625" style="10" customWidth="1"/>
    <col min="12" max="12" width="18.109375" style="10" customWidth="1"/>
    <col min="13" max="13" width="16.33203125" style="10" customWidth="1"/>
    <col min="14" max="14" width="12.6640625" style="28" customWidth="1"/>
    <col min="15" max="15" width="35.109375" style="10" customWidth="1"/>
    <col min="16" max="16384" width="9.109375" style="10"/>
  </cols>
  <sheetData>
    <row r="1" spans="1:15" ht="54" customHeight="1" x14ac:dyDescent="0.3">
      <c r="A1" s="43" t="s">
        <v>260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3" spans="1:15" ht="234" x14ac:dyDescent="0.3">
      <c r="A3" s="8" t="s">
        <v>0</v>
      </c>
      <c r="B3" s="8" t="s">
        <v>1</v>
      </c>
      <c r="C3" s="8" t="s">
        <v>2</v>
      </c>
      <c r="D3" s="29" t="s">
        <v>3</v>
      </c>
      <c r="E3" s="8" t="s">
        <v>4</v>
      </c>
      <c r="F3" s="9" t="s">
        <v>5</v>
      </c>
      <c r="G3" s="9" t="s">
        <v>249</v>
      </c>
      <c r="H3" s="8" t="s">
        <v>6</v>
      </c>
      <c r="I3" s="8" t="s">
        <v>7</v>
      </c>
      <c r="J3" s="8" t="s">
        <v>250</v>
      </c>
      <c r="K3" s="8" t="s">
        <v>251</v>
      </c>
      <c r="L3" s="8" t="s">
        <v>252</v>
      </c>
      <c r="M3" s="8" t="s">
        <v>259</v>
      </c>
      <c r="N3" s="8" t="s">
        <v>8</v>
      </c>
      <c r="O3" s="8" t="s">
        <v>9</v>
      </c>
    </row>
    <row r="4" spans="1:15" x14ac:dyDescent="0.3">
      <c r="A4" s="11">
        <v>1</v>
      </c>
      <c r="B4" s="12" t="s">
        <v>16</v>
      </c>
      <c r="C4" s="13" t="s">
        <v>17</v>
      </c>
      <c r="D4" s="14">
        <v>2595.1999999999998</v>
      </c>
      <c r="E4" s="14">
        <v>43.64</v>
      </c>
      <c r="F4" s="14">
        <v>2.52</v>
      </c>
      <c r="G4" s="14">
        <f>F4*E4</f>
        <v>109.97280000000001</v>
      </c>
      <c r="H4" s="14">
        <v>35.479999999999997</v>
      </c>
      <c r="I4" s="14">
        <v>1.19</v>
      </c>
      <c r="J4" s="14">
        <f t="shared" ref="J4:J41" si="0">H4*I4</f>
        <v>42.221199999999996</v>
      </c>
      <c r="K4" s="14">
        <v>19.79</v>
      </c>
      <c r="L4" s="17">
        <v>3.72</v>
      </c>
      <c r="M4" s="15">
        <f t="shared" ref="M4:M21" si="1">G4+J4+K4+L4</f>
        <v>175.70400000000001</v>
      </c>
      <c r="N4" s="12" t="s">
        <v>15</v>
      </c>
      <c r="O4" s="12" t="s">
        <v>246</v>
      </c>
    </row>
    <row r="5" spans="1:15" x14ac:dyDescent="0.3">
      <c r="A5" s="11">
        <v>2</v>
      </c>
      <c r="B5" s="12" t="s">
        <v>18</v>
      </c>
      <c r="C5" s="13" t="s">
        <v>19</v>
      </c>
      <c r="D5" s="13">
        <v>2741.2</v>
      </c>
      <c r="E5" s="7">
        <v>43.89</v>
      </c>
      <c r="F5" s="7">
        <v>3.2239155789999998</v>
      </c>
      <c r="G5" s="7">
        <f>E5*F5</f>
        <v>141.49765476230999</v>
      </c>
      <c r="H5" s="7">
        <v>39.65</v>
      </c>
      <c r="I5" s="7">
        <v>1.6119577890000001</v>
      </c>
      <c r="J5" s="7">
        <f t="shared" si="0"/>
        <v>63.91412633385</v>
      </c>
      <c r="K5" s="7">
        <v>106.86</v>
      </c>
      <c r="L5" s="7">
        <v>5.28</v>
      </c>
      <c r="M5" s="15">
        <f t="shared" si="1"/>
        <v>317.55178109615997</v>
      </c>
      <c r="N5" s="12" t="s">
        <v>10</v>
      </c>
      <c r="O5" s="12" t="s">
        <v>248</v>
      </c>
    </row>
    <row r="6" spans="1:15" x14ac:dyDescent="0.3">
      <c r="A6" s="11">
        <v>3</v>
      </c>
      <c r="B6" s="12" t="s">
        <v>20</v>
      </c>
      <c r="C6" s="13" t="s">
        <v>21</v>
      </c>
      <c r="D6" s="14">
        <v>2292</v>
      </c>
      <c r="E6" s="14">
        <v>69.8</v>
      </c>
      <c r="F6" s="14">
        <v>2.66</v>
      </c>
      <c r="G6" s="14">
        <f>F6*E6</f>
        <v>185.66800000000001</v>
      </c>
      <c r="H6" s="14">
        <v>8.6999999999999993</v>
      </c>
      <c r="I6" s="14">
        <v>1.33</v>
      </c>
      <c r="J6" s="14">
        <f t="shared" si="0"/>
        <v>11.571</v>
      </c>
      <c r="K6" s="14">
        <v>43.15</v>
      </c>
      <c r="L6" s="17">
        <v>16.260000000000002</v>
      </c>
      <c r="M6" s="15">
        <f t="shared" si="1"/>
        <v>256.649</v>
      </c>
      <c r="N6" s="12" t="s">
        <v>15</v>
      </c>
      <c r="O6" s="12" t="s">
        <v>246</v>
      </c>
    </row>
    <row r="7" spans="1:15" x14ac:dyDescent="0.3">
      <c r="A7" s="11">
        <v>4</v>
      </c>
      <c r="B7" s="12" t="s">
        <v>22</v>
      </c>
      <c r="C7" s="13" t="s">
        <v>23</v>
      </c>
      <c r="D7" s="13">
        <v>3600.6</v>
      </c>
      <c r="E7" s="7">
        <v>47.8</v>
      </c>
      <c r="F7" s="7">
        <v>1.5279729035765388</v>
      </c>
      <c r="G7" s="7">
        <f>F7*E7</f>
        <v>73.037104790958551</v>
      </c>
      <c r="H7" s="7">
        <v>29.6</v>
      </c>
      <c r="I7" s="7">
        <v>0.76398645178826941</v>
      </c>
      <c r="J7" s="7">
        <f t="shared" si="0"/>
        <v>22.613998972932777</v>
      </c>
      <c r="K7" s="7">
        <v>83.176593749999995</v>
      </c>
      <c r="L7" s="7">
        <v>2.33</v>
      </c>
      <c r="M7" s="15">
        <f t="shared" si="1"/>
        <v>181.15769751389135</v>
      </c>
      <c r="N7" s="27" t="s">
        <v>13</v>
      </c>
      <c r="O7" s="12" t="s">
        <v>246</v>
      </c>
    </row>
    <row r="8" spans="1:15" x14ac:dyDescent="0.3">
      <c r="A8" s="11">
        <v>5</v>
      </c>
      <c r="B8" s="12" t="s">
        <v>24</v>
      </c>
      <c r="C8" s="13" t="s">
        <v>25</v>
      </c>
      <c r="D8" s="13">
        <v>896.8</v>
      </c>
      <c r="E8" s="7">
        <v>24.14</v>
      </c>
      <c r="F8" s="7">
        <v>3.7767447139999999</v>
      </c>
      <c r="G8" s="7">
        <f>E8*F8</f>
        <v>91.170617395959994</v>
      </c>
      <c r="H8" s="7">
        <v>20.149999999999999</v>
      </c>
      <c r="I8" s="7">
        <v>1.8883723569999999</v>
      </c>
      <c r="J8" s="7">
        <f t="shared" si="0"/>
        <v>38.050702993549997</v>
      </c>
      <c r="K8" s="7">
        <v>106.81</v>
      </c>
      <c r="L8" s="7">
        <v>6.55</v>
      </c>
      <c r="M8" s="15">
        <f t="shared" si="1"/>
        <v>242.58132038951001</v>
      </c>
      <c r="N8" s="12" t="s">
        <v>10</v>
      </c>
      <c r="O8" s="12" t="s">
        <v>248</v>
      </c>
    </row>
    <row r="9" spans="1:15" x14ac:dyDescent="0.3">
      <c r="A9" s="11">
        <v>6</v>
      </c>
      <c r="B9" s="12" t="s">
        <v>26</v>
      </c>
      <c r="C9" s="13" t="s">
        <v>27</v>
      </c>
      <c r="D9" s="14">
        <v>1063.5999999999999</v>
      </c>
      <c r="E9" s="14">
        <v>29.4</v>
      </c>
      <c r="F9" s="14">
        <v>4.2741667443389977</v>
      </c>
      <c r="G9" s="14">
        <f>F9*E9</f>
        <v>125.66050228356653</v>
      </c>
      <c r="H9" s="14">
        <v>8</v>
      </c>
      <c r="I9" s="14">
        <v>2.1370833721694988</v>
      </c>
      <c r="J9" s="14">
        <f t="shared" si="0"/>
        <v>17.096666977355991</v>
      </c>
      <c r="K9" s="14">
        <v>59.401319666666673</v>
      </c>
      <c r="L9" s="17">
        <v>5.41</v>
      </c>
      <c r="M9" s="15">
        <f t="shared" si="1"/>
        <v>207.56848892758919</v>
      </c>
      <c r="N9" s="12" t="s">
        <v>15</v>
      </c>
      <c r="O9" s="12" t="s">
        <v>245</v>
      </c>
    </row>
    <row r="10" spans="1:15" x14ac:dyDescent="0.3">
      <c r="A10" s="11">
        <v>7</v>
      </c>
      <c r="B10" s="12" t="s">
        <v>28</v>
      </c>
      <c r="C10" s="23" t="s">
        <v>29</v>
      </c>
      <c r="D10" s="13">
        <v>878.4</v>
      </c>
      <c r="E10" s="2">
        <v>26.7</v>
      </c>
      <c r="F10" s="3">
        <v>4.71</v>
      </c>
      <c r="G10" s="3">
        <f>E10*F10</f>
        <v>125.75699999999999</v>
      </c>
      <c r="H10" s="4">
        <v>5.4</v>
      </c>
      <c r="I10" s="3">
        <v>2.36</v>
      </c>
      <c r="J10" s="3">
        <f t="shared" si="0"/>
        <v>12.744</v>
      </c>
      <c r="K10" s="3">
        <v>32.270000000000003</v>
      </c>
      <c r="L10" s="17">
        <v>2.4500000000000002</v>
      </c>
      <c r="M10" s="15">
        <f t="shared" si="1"/>
        <v>173.22099999999998</v>
      </c>
      <c r="N10" s="12" t="s">
        <v>11</v>
      </c>
      <c r="O10" s="12" t="s">
        <v>247</v>
      </c>
    </row>
    <row r="11" spans="1:15" x14ac:dyDescent="0.3">
      <c r="A11" s="11">
        <v>8</v>
      </c>
      <c r="B11" s="12" t="s">
        <v>30</v>
      </c>
      <c r="C11" s="13" t="s">
        <v>31</v>
      </c>
      <c r="D11" s="13">
        <v>829.4</v>
      </c>
      <c r="E11" s="7">
        <v>25.21</v>
      </c>
      <c r="F11" s="7">
        <v>4.1136500439999999</v>
      </c>
      <c r="G11" s="7">
        <f>E11*F11</f>
        <v>103.70511760924001</v>
      </c>
      <c r="H11" s="7">
        <v>16</v>
      </c>
      <c r="I11" s="7">
        <v>2.0568250219999999</v>
      </c>
      <c r="J11" s="7">
        <f t="shared" si="0"/>
        <v>32.909200351999999</v>
      </c>
      <c r="K11" s="7">
        <v>53.14</v>
      </c>
      <c r="L11" s="7">
        <v>11.66</v>
      </c>
      <c r="M11" s="15">
        <f t="shared" si="1"/>
        <v>201.41431796124002</v>
      </c>
      <c r="N11" s="12" t="s">
        <v>10</v>
      </c>
      <c r="O11" s="12" t="s">
        <v>248</v>
      </c>
    </row>
    <row r="12" spans="1:15" x14ac:dyDescent="0.3">
      <c r="A12" s="11">
        <v>9</v>
      </c>
      <c r="B12" s="12" t="s">
        <v>32</v>
      </c>
      <c r="C12" s="23" t="s">
        <v>33</v>
      </c>
      <c r="D12" s="13">
        <v>2119.9</v>
      </c>
      <c r="E12" s="7">
        <v>54</v>
      </c>
      <c r="F12" s="7">
        <v>2.77</v>
      </c>
      <c r="G12" s="7">
        <f>E12*F12</f>
        <v>149.58000000000001</v>
      </c>
      <c r="H12" s="7">
        <v>69.099999999999994</v>
      </c>
      <c r="I12" s="7">
        <v>1.38</v>
      </c>
      <c r="J12" s="7">
        <f t="shared" si="0"/>
        <v>95.35799999999999</v>
      </c>
      <c r="K12" s="7">
        <v>22.36</v>
      </c>
      <c r="L12" s="7">
        <v>11.92</v>
      </c>
      <c r="M12" s="15">
        <f t="shared" si="1"/>
        <v>279.21800000000002</v>
      </c>
      <c r="N12" s="12" t="s">
        <v>12</v>
      </c>
      <c r="O12" s="12" t="s">
        <v>246</v>
      </c>
    </row>
    <row r="13" spans="1:15" x14ac:dyDescent="0.3">
      <c r="A13" s="11">
        <v>10</v>
      </c>
      <c r="B13" s="12" t="s">
        <v>34</v>
      </c>
      <c r="C13" s="13" t="s">
        <v>35</v>
      </c>
      <c r="D13" s="13">
        <v>1020.2</v>
      </c>
      <c r="E13" s="7">
        <v>29.9</v>
      </c>
      <c r="F13" s="7">
        <v>4.5300425160233084</v>
      </c>
      <c r="G13" s="7">
        <f>F13*E13</f>
        <v>135.44827122909692</v>
      </c>
      <c r="H13" s="7">
        <v>5</v>
      </c>
      <c r="I13" s="7">
        <v>2.2650212580116547</v>
      </c>
      <c r="J13" s="7">
        <f t="shared" si="0"/>
        <v>11.325106290058272</v>
      </c>
      <c r="K13" s="7">
        <v>93.149643750000038</v>
      </c>
      <c r="L13" s="7">
        <v>2.33</v>
      </c>
      <c r="M13" s="15">
        <f t="shared" si="1"/>
        <v>242.25302126915525</v>
      </c>
      <c r="N13" s="27" t="s">
        <v>13</v>
      </c>
      <c r="O13" s="12" t="s">
        <v>246</v>
      </c>
    </row>
    <row r="14" spans="1:15" x14ac:dyDescent="0.3">
      <c r="A14" s="11">
        <v>11</v>
      </c>
      <c r="B14" s="12" t="s">
        <v>36</v>
      </c>
      <c r="C14" s="13" t="s">
        <v>37</v>
      </c>
      <c r="D14" s="14">
        <v>2677.4</v>
      </c>
      <c r="E14" s="14">
        <v>58.5</v>
      </c>
      <c r="F14" s="14">
        <v>2.079839825453488</v>
      </c>
      <c r="G14" s="14">
        <f>F14*E14</f>
        <v>121.67062978902905</v>
      </c>
      <c r="H14" s="14">
        <v>16</v>
      </c>
      <c r="I14" s="14">
        <v>1.039919912726744</v>
      </c>
      <c r="J14" s="14">
        <f t="shared" si="0"/>
        <v>16.638718603627904</v>
      </c>
      <c r="K14" s="14">
        <v>126.39072500000003</v>
      </c>
      <c r="L14" s="17">
        <v>5.21</v>
      </c>
      <c r="M14" s="15">
        <f t="shared" si="1"/>
        <v>269.91007339265695</v>
      </c>
      <c r="N14" s="12" t="s">
        <v>15</v>
      </c>
      <c r="O14" s="12" t="s">
        <v>245</v>
      </c>
    </row>
    <row r="15" spans="1:15" x14ac:dyDescent="0.3">
      <c r="A15" s="11">
        <v>12</v>
      </c>
      <c r="B15" s="12" t="s">
        <v>38</v>
      </c>
      <c r="C15" s="23" t="s">
        <v>39</v>
      </c>
      <c r="D15" s="13">
        <v>1151.3</v>
      </c>
      <c r="E15" s="7">
        <v>26.1</v>
      </c>
      <c r="F15" s="7">
        <v>4.25</v>
      </c>
      <c r="G15" s="7">
        <f t="shared" ref="G15:G20" si="2">E15*F15</f>
        <v>110.92500000000001</v>
      </c>
      <c r="H15" s="7">
        <v>9.8000000000000007</v>
      </c>
      <c r="I15" s="7">
        <v>2.13</v>
      </c>
      <c r="J15" s="7">
        <f t="shared" si="0"/>
        <v>20.873999999999999</v>
      </c>
      <c r="K15" s="7">
        <v>150.41999999999999</v>
      </c>
      <c r="L15" s="7">
        <v>2.33</v>
      </c>
      <c r="M15" s="15">
        <f t="shared" si="1"/>
        <v>284.54899999999998</v>
      </c>
      <c r="N15" s="12" t="s">
        <v>12</v>
      </c>
      <c r="O15" s="12" t="s">
        <v>246</v>
      </c>
    </row>
    <row r="16" spans="1:15" x14ac:dyDescent="0.3">
      <c r="A16" s="11">
        <v>13</v>
      </c>
      <c r="B16" s="12" t="s">
        <v>40</v>
      </c>
      <c r="C16" s="13" t="s">
        <v>41</v>
      </c>
      <c r="D16" s="13">
        <v>1315.8</v>
      </c>
      <c r="E16" s="3">
        <v>30.45</v>
      </c>
      <c r="F16" s="3">
        <v>3.71</v>
      </c>
      <c r="G16" s="3">
        <f t="shared" si="2"/>
        <v>112.9695</v>
      </c>
      <c r="H16" s="3">
        <v>9.1300000000000008</v>
      </c>
      <c r="I16" s="3">
        <v>1.85</v>
      </c>
      <c r="J16" s="3">
        <f t="shared" si="0"/>
        <v>16.890500000000003</v>
      </c>
      <c r="K16" s="3">
        <v>29.33</v>
      </c>
      <c r="L16" s="17">
        <v>2.33</v>
      </c>
      <c r="M16" s="15">
        <f t="shared" si="1"/>
        <v>161.52000000000001</v>
      </c>
      <c r="N16" s="12" t="s">
        <v>11</v>
      </c>
      <c r="O16" s="12" t="s">
        <v>247</v>
      </c>
    </row>
    <row r="17" spans="1:15" x14ac:dyDescent="0.3">
      <c r="A17" s="11">
        <v>14</v>
      </c>
      <c r="B17" s="12" t="s">
        <v>42</v>
      </c>
      <c r="C17" s="13" t="s">
        <v>43</v>
      </c>
      <c r="D17" s="13">
        <v>776.1</v>
      </c>
      <c r="E17" s="7">
        <v>25.04</v>
      </c>
      <c r="F17" s="7">
        <v>4.3476514540000002</v>
      </c>
      <c r="G17" s="7">
        <f t="shared" si="2"/>
        <v>108.86519240816</v>
      </c>
      <c r="H17" s="7">
        <v>3.42</v>
      </c>
      <c r="I17" s="7">
        <v>2.1738257270000001</v>
      </c>
      <c r="J17" s="7">
        <f t="shared" si="0"/>
        <v>7.4344839863400001</v>
      </c>
      <c r="K17" s="7">
        <v>67.45</v>
      </c>
      <c r="L17" s="7">
        <v>15.61</v>
      </c>
      <c r="M17" s="15">
        <f t="shared" si="1"/>
        <v>199.35967639450001</v>
      </c>
      <c r="N17" s="12" t="s">
        <v>10</v>
      </c>
      <c r="O17" s="12" t="s">
        <v>248</v>
      </c>
    </row>
    <row r="18" spans="1:15" x14ac:dyDescent="0.3">
      <c r="A18" s="11">
        <v>15</v>
      </c>
      <c r="B18" s="12" t="s">
        <v>44</v>
      </c>
      <c r="C18" s="23" t="s">
        <v>45</v>
      </c>
      <c r="D18" s="13">
        <v>984</v>
      </c>
      <c r="E18" s="7">
        <v>29.6</v>
      </c>
      <c r="F18" s="7">
        <v>5.46</v>
      </c>
      <c r="G18" s="7">
        <f t="shared" si="2"/>
        <v>161.61600000000001</v>
      </c>
      <c r="H18" s="7">
        <v>12.4</v>
      </c>
      <c r="I18" s="7">
        <v>2.62</v>
      </c>
      <c r="J18" s="7">
        <f t="shared" si="0"/>
        <v>32.488</v>
      </c>
      <c r="K18" s="7">
        <v>38.299999999999997</v>
      </c>
      <c r="L18" s="7">
        <v>3.24</v>
      </c>
      <c r="M18" s="15">
        <f t="shared" si="1"/>
        <v>235.64400000000001</v>
      </c>
      <c r="N18" s="12" t="s">
        <v>12</v>
      </c>
      <c r="O18" s="12" t="s">
        <v>246</v>
      </c>
    </row>
    <row r="19" spans="1:15" x14ac:dyDescent="0.3">
      <c r="A19" s="11">
        <v>16</v>
      </c>
      <c r="B19" s="12" t="s">
        <v>46</v>
      </c>
      <c r="C19" s="13" t="s">
        <v>47</v>
      </c>
      <c r="D19" s="13">
        <v>2134.6</v>
      </c>
      <c r="E19" s="7">
        <v>53.14</v>
      </c>
      <c r="F19" s="7">
        <v>4.5120337490000004</v>
      </c>
      <c r="G19" s="7">
        <f t="shared" si="2"/>
        <v>239.76947342186003</v>
      </c>
      <c r="H19" s="7">
        <v>12.84</v>
      </c>
      <c r="I19" s="7">
        <v>2.2560168740000002</v>
      </c>
      <c r="J19" s="7">
        <f t="shared" si="0"/>
        <v>28.967256662160001</v>
      </c>
      <c r="K19" s="7">
        <v>137.08000000000001</v>
      </c>
      <c r="L19" s="7">
        <v>4.58</v>
      </c>
      <c r="M19" s="15">
        <f t="shared" si="1"/>
        <v>410.39673008402002</v>
      </c>
      <c r="N19" s="12" t="s">
        <v>10</v>
      </c>
      <c r="O19" s="12" t="s">
        <v>248</v>
      </c>
    </row>
    <row r="20" spans="1:15" x14ac:dyDescent="0.3">
      <c r="A20" s="11">
        <v>17</v>
      </c>
      <c r="B20" s="12" t="s">
        <v>48</v>
      </c>
      <c r="C20" s="13" t="s">
        <v>49</v>
      </c>
      <c r="D20" s="13">
        <v>1074.9000000000001</v>
      </c>
      <c r="E20" s="7">
        <v>30.6</v>
      </c>
      <c r="F20" s="7">
        <v>4.0907538280000004</v>
      </c>
      <c r="G20" s="7">
        <f t="shared" si="2"/>
        <v>125.17706713680002</v>
      </c>
      <c r="H20" s="7">
        <v>7.88</v>
      </c>
      <c r="I20" s="7">
        <v>2.0453769140000002</v>
      </c>
      <c r="J20" s="7">
        <f t="shared" si="0"/>
        <v>16.11757008232</v>
      </c>
      <c r="K20" s="7">
        <v>44.23</v>
      </c>
      <c r="L20" s="7">
        <v>5.24</v>
      </c>
      <c r="M20" s="15">
        <f t="shared" si="1"/>
        <v>190.76463721912003</v>
      </c>
      <c r="N20" s="12" t="s">
        <v>10</v>
      </c>
      <c r="O20" s="12" t="s">
        <v>248</v>
      </c>
    </row>
    <row r="21" spans="1:15" x14ac:dyDescent="0.3">
      <c r="A21" s="11">
        <v>18</v>
      </c>
      <c r="B21" s="12" t="s">
        <v>50</v>
      </c>
      <c r="C21" s="13" t="s">
        <v>51</v>
      </c>
      <c r="D21" s="13">
        <v>1163.3</v>
      </c>
      <c r="E21" s="7">
        <v>30.44</v>
      </c>
      <c r="F21" s="7">
        <v>3.8270375294054571</v>
      </c>
      <c r="G21" s="7">
        <f>F21*E21</f>
        <v>116.49502239510211</v>
      </c>
      <c r="H21" s="7">
        <v>17.14</v>
      </c>
      <c r="I21" s="7">
        <v>1.9135187647027283</v>
      </c>
      <c r="J21" s="7">
        <f t="shared" si="0"/>
        <v>32.797711627004766</v>
      </c>
      <c r="K21" s="7">
        <v>73.294458333333367</v>
      </c>
      <c r="L21" s="7">
        <v>4.1500000000000004</v>
      </c>
      <c r="M21" s="15">
        <f t="shared" si="1"/>
        <v>226.73719235544027</v>
      </c>
      <c r="N21" s="27" t="s">
        <v>13</v>
      </c>
      <c r="O21" s="12" t="s">
        <v>246</v>
      </c>
    </row>
    <row r="22" spans="1:15" x14ac:dyDescent="0.3">
      <c r="A22" s="11">
        <v>19</v>
      </c>
      <c r="B22" s="12" t="s">
        <v>52</v>
      </c>
      <c r="C22" s="13" t="s">
        <v>53</v>
      </c>
      <c r="D22" s="13">
        <v>966.8</v>
      </c>
      <c r="E22" s="7">
        <v>29.79</v>
      </c>
      <c r="F22" s="7">
        <v>4.8215439590000004</v>
      </c>
      <c r="G22" s="7">
        <f>E22*F22</f>
        <v>143.63379453861</v>
      </c>
      <c r="H22" s="7">
        <v>11.71</v>
      </c>
      <c r="I22" s="7">
        <v>2.4107719790000002</v>
      </c>
      <c r="J22" s="7">
        <f t="shared" si="0"/>
        <v>28.230139874090003</v>
      </c>
      <c r="K22" s="7">
        <v>30.94</v>
      </c>
      <c r="L22" s="7" t="s">
        <v>243</v>
      </c>
      <c r="M22" s="15">
        <f>G22+J22+K22</f>
        <v>202.80393441270002</v>
      </c>
      <c r="N22" s="12" t="s">
        <v>10</v>
      </c>
      <c r="O22" s="12" t="s">
        <v>248</v>
      </c>
    </row>
    <row r="23" spans="1:15" x14ac:dyDescent="0.3">
      <c r="A23" s="11">
        <v>20</v>
      </c>
      <c r="B23" s="12" t="s">
        <v>54</v>
      </c>
      <c r="C23" s="18" t="s">
        <v>223</v>
      </c>
      <c r="D23" s="13">
        <v>955</v>
      </c>
      <c r="E23" s="7">
        <v>13.8</v>
      </c>
      <c r="F23" s="7">
        <v>4.9462143455917538</v>
      </c>
      <c r="G23" s="7">
        <f>F23*E23</f>
        <v>68.257757969166207</v>
      </c>
      <c r="H23" s="7">
        <v>30.4</v>
      </c>
      <c r="I23" s="7">
        <v>2.4731071727958769</v>
      </c>
      <c r="J23" s="7">
        <f t="shared" si="0"/>
        <v>75.182458052994647</v>
      </c>
      <c r="K23" s="7">
        <v>175.58362500000004</v>
      </c>
      <c r="L23" s="7">
        <v>7.05</v>
      </c>
      <c r="M23" s="15">
        <f>G23+J23+K23+L23</f>
        <v>326.07384102216093</v>
      </c>
      <c r="N23" s="27" t="s">
        <v>13</v>
      </c>
      <c r="O23" s="12" t="s">
        <v>246</v>
      </c>
    </row>
    <row r="24" spans="1:15" x14ac:dyDescent="0.3">
      <c r="A24" s="11">
        <v>21</v>
      </c>
      <c r="B24" s="12" t="s">
        <v>54</v>
      </c>
      <c r="C24" s="18" t="s">
        <v>221</v>
      </c>
      <c r="D24" s="13">
        <v>2171.1999999999998</v>
      </c>
      <c r="E24" s="7">
        <v>49.9</v>
      </c>
      <c r="F24" s="7">
        <v>2.7077666939599991</v>
      </c>
      <c r="G24" s="7">
        <f>F24*E24</f>
        <v>135.11755802860395</v>
      </c>
      <c r="H24" s="7">
        <v>31.88</v>
      </c>
      <c r="I24" s="7">
        <v>1.35388334698</v>
      </c>
      <c r="J24" s="7">
        <f t="shared" si="0"/>
        <v>43.161801101722396</v>
      </c>
      <c r="K24" s="7">
        <v>138.57757291666667</v>
      </c>
      <c r="L24" s="7">
        <v>12.12</v>
      </c>
      <c r="M24" s="15">
        <f>G24+J24+K24+L24</f>
        <v>328.97693204699306</v>
      </c>
      <c r="N24" s="27" t="s">
        <v>13</v>
      </c>
      <c r="O24" s="12" t="s">
        <v>246</v>
      </c>
    </row>
    <row r="25" spans="1:15" x14ac:dyDescent="0.3">
      <c r="A25" s="11">
        <v>22</v>
      </c>
      <c r="B25" s="12" t="s">
        <v>55</v>
      </c>
      <c r="C25" s="18" t="s">
        <v>222</v>
      </c>
      <c r="D25" s="13">
        <v>2155</v>
      </c>
      <c r="E25" s="7">
        <v>49.8</v>
      </c>
      <c r="F25" s="7">
        <v>4.9906906969999998</v>
      </c>
      <c r="G25" s="7">
        <f>E25*F25</f>
        <v>248.53639671059997</v>
      </c>
      <c r="H25" s="7">
        <v>57.5</v>
      </c>
      <c r="I25" s="7">
        <v>2.4953453489999999</v>
      </c>
      <c r="J25" s="7">
        <f t="shared" si="0"/>
        <v>143.4823575675</v>
      </c>
      <c r="K25" s="7">
        <v>115.91</v>
      </c>
      <c r="L25" s="7" t="s">
        <v>243</v>
      </c>
      <c r="M25" s="15">
        <f>G25+J25+K25</f>
        <v>507.92875427809997</v>
      </c>
      <c r="N25" s="12" t="s">
        <v>10</v>
      </c>
      <c r="O25" s="12" t="s">
        <v>248</v>
      </c>
    </row>
    <row r="26" spans="1:15" x14ac:dyDescent="0.3">
      <c r="A26" s="11">
        <v>23</v>
      </c>
      <c r="B26" s="12" t="s">
        <v>55</v>
      </c>
      <c r="C26" s="18" t="s">
        <v>224</v>
      </c>
      <c r="D26" s="11">
        <v>891.3</v>
      </c>
      <c r="E26" s="7">
        <v>31.1</v>
      </c>
      <c r="F26" s="7">
        <v>4.4697588430000001</v>
      </c>
      <c r="G26" s="7">
        <f>E26*F26</f>
        <v>139.00950001730001</v>
      </c>
      <c r="H26" s="7">
        <v>51.8</v>
      </c>
      <c r="I26" s="7">
        <v>2.2348794220000001</v>
      </c>
      <c r="J26" s="7">
        <f t="shared" si="0"/>
        <v>115.7667540596</v>
      </c>
      <c r="K26" s="7">
        <v>91.19</v>
      </c>
      <c r="L26" s="7" t="s">
        <v>243</v>
      </c>
      <c r="M26" s="15">
        <f>G26+J26+K26</f>
        <v>345.96625407689999</v>
      </c>
      <c r="N26" s="12" t="s">
        <v>10</v>
      </c>
      <c r="O26" s="12" t="s">
        <v>248</v>
      </c>
    </row>
    <row r="27" spans="1:15" x14ac:dyDescent="0.3">
      <c r="A27" s="11">
        <v>24</v>
      </c>
      <c r="B27" s="12" t="s">
        <v>56</v>
      </c>
      <c r="C27" s="13" t="s">
        <v>57</v>
      </c>
      <c r="D27" s="13">
        <v>1051.0999999999999</v>
      </c>
      <c r="E27" s="7">
        <v>28.57</v>
      </c>
      <c r="F27" s="7">
        <v>3.9003996437402484</v>
      </c>
      <c r="G27" s="7">
        <f>F27*E27</f>
        <v>111.4344178216589</v>
      </c>
      <c r="H27" s="7">
        <v>16.760000000000002</v>
      </c>
      <c r="I27" s="7">
        <v>1.9501998218701242</v>
      </c>
      <c r="J27" s="7">
        <f t="shared" si="0"/>
        <v>32.685349014543284</v>
      </c>
      <c r="K27" s="7">
        <v>74.487645833333332</v>
      </c>
      <c r="L27" s="7">
        <v>9.1999999999999993</v>
      </c>
      <c r="M27" s="15">
        <f t="shared" ref="M27:M32" si="3">G27+J27+K27+L27</f>
        <v>227.80741266953549</v>
      </c>
      <c r="N27" s="27" t="s">
        <v>13</v>
      </c>
      <c r="O27" s="12" t="s">
        <v>246</v>
      </c>
    </row>
    <row r="28" spans="1:15" x14ac:dyDescent="0.3">
      <c r="A28" s="11">
        <v>25</v>
      </c>
      <c r="B28" s="12" t="s">
        <v>58</v>
      </c>
      <c r="C28" s="13" t="s">
        <v>59</v>
      </c>
      <c r="D28" s="13">
        <v>930</v>
      </c>
      <c r="E28" s="3">
        <v>28.83</v>
      </c>
      <c r="F28" s="3">
        <v>4.95</v>
      </c>
      <c r="G28" s="3">
        <f>E28*F28</f>
        <v>142.70849999999999</v>
      </c>
      <c r="H28" s="3">
        <v>27.12</v>
      </c>
      <c r="I28" s="3">
        <v>2.4700000000000002</v>
      </c>
      <c r="J28" s="3">
        <f t="shared" si="0"/>
        <v>66.986400000000003</v>
      </c>
      <c r="K28" s="3">
        <v>50.6</v>
      </c>
      <c r="L28" s="17">
        <v>7.3</v>
      </c>
      <c r="M28" s="15">
        <f t="shared" si="3"/>
        <v>267.5949</v>
      </c>
      <c r="N28" s="12" t="s">
        <v>11</v>
      </c>
      <c r="O28" s="12" t="s">
        <v>247</v>
      </c>
    </row>
    <row r="29" spans="1:15" x14ac:dyDescent="0.3">
      <c r="A29" s="11">
        <v>26</v>
      </c>
      <c r="B29" s="12" t="s">
        <v>60</v>
      </c>
      <c r="C29" s="13" t="s">
        <v>61</v>
      </c>
      <c r="D29" s="14">
        <v>920.3</v>
      </c>
      <c r="E29" s="14">
        <v>28.39</v>
      </c>
      <c r="F29" s="14">
        <v>4.5239646663694506</v>
      </c>
      <c r="G29" s="14">
        <f>F29*E29</f>
        <v>128.4353568782287</v>
      </c>
      <c r="H29" s="14">
        <f>2.74+7.66</f>
        <v>10.4</v>
      </c>
      <c r="I29" s="14">
        <v>2.2619823331847253</v>
      </c>
      <c r="J29" s="14">
        <f t="shared" si="0"/>
        <v>23.524616265121143</v>
      </c>
      <c r="K29" s="14">
        <v>62.637506250000015</v>
      </c>
      <c r="L29" s="17">
        <v>35.799999999999997</v>
      </c>
      <c r="M29" s="15">
        <f t="shared" si="3"/>
        <v>250.3974793933499</v>
      </c>
      <c r="N29" s="12" t="s">
        <v>220</v>
      </c>
      <c r="O29" s="12" t="s">
        <v>245</v>
      </c>
    </row>
    <row r="30" spans="1:15" x14ac:dyDescent="0.3">
      <c r="A30" s="11">
        <v>27</v>
      </c>
      <c r="B30" s="12" t="s">
        <v>62</v>
      </c>
      <c r="C30" s="23" t="s">
        <v>63</v>
      </c>
      <c r="D30" s="13">
        <v>946.2</v>
      </c>
      <c r="E30" s="7">
        <v>20.399999999999999</v>
      </c>
      <c r="F30" s="7">
        <v>6.22</v>
      </c>
      <c r="G30" s="7">
        <f>E30*F30</f>
        <v>126.88799999999999</v>
      </c>
      <c r="H30" s="7">
        <v>38.5</v>
      </c>
      <c r="I30" s="7">
        <v>2.99</v>
      </c>
      <c r="J30" s="7">
        <f t="shared" si="0"/>
        <v>115.11500000000001</v>
      </c>
      <c r="K30" s="7">
        <v>201.81</v>
      </c>
      <c r="L30" s="7">
        <v>3.51</v>
      </c>
      <c r="M30" s="15">
        <f t="shared" si="3"/>
        <v>447.32299999999998</v>
      </c>
      <c r="N30" s="12" t="s">
        <v>12</v>
      </c>
      <c r="O30" s="12" t="s">
        <v>246</v>
      </c>
    </row>
    <row r="31" spans="1:15" x14ac:dyDescent="0.3">
      <c r="A31" s="11">
        <v>28</v>
      </c>
      <c r="B31" s="12" t="s">
        <v>64</v>
      </c>
      <c r="C31" s="13" t="s">
        <v>65</v>
      </c>
      <c r="D31" s="13">
        <v>2074</v>
      </c>
      <c r="E31" s="7">
        <v>43.6</v>
      </c>
      <c r="F31" s="7">
        <v>2.3865836835385963</v>
      </c>
      <c r="G31" s="7">
        <f>F31*E31</f>
        <v>104.0550486022828</v>
      </c>
      <c r="H31" s="7">
        <v>22.5</v>
      </c>
      <c r="I31" s="7">
        <v>1.1932918417692981</v>
      </c>
      <c r="J31" s="7">
        <f t="shared" si="0"/>
        <v>26.849066439809206</v>
      </c>
      <c r="K31" s="7">
        <v>128.87985416666672</v>
      </c>
      <c r="L31" s="7">
        <v>16.309999999999999</v>
      </c>
      <c r="M31" s="15">
        <f t="shared" si="3"/>
        <v>276.09396920875872</v>
      </c>
      <c r="N31" s="27" t="s">
        <v>13</v>
      </c>
      <c r="O31" s="12" t="s">
        <v>246</v>
      </c>
    </row>
    <row r="32" spans="1:15" x14ac:dyDescent="0.3">
      <c r="A32" s="11">
        <v>29</v>
      </c>
      <c r="B32" s="12" t="s">
        <v>66</v>
      </c>
      <c r="C32" s="13" t="s">
        <v>67</v>
      </c>
      <c r="D32" s="14">
        <v>971.4</v>
      </c>
      <c r="E32" s="14">
        <v>28.2</v>
      </c>
      <c r="F32" s="14">
        <v>5.88</v>
      </c>
      <c r="G32" s="14">
        <f>F32*E32</f>
        <v>165.816</v>
      </c>
      <c r="H32" s="14">
        <v>7.7</v>
      </c>
      <c r="I32" s="14">
        <v>3.13</v>
      </c>
      <c r="J32" s="14">
        <f t="shared" si="0"/>
        <v>24.100999999999999</v>
      </c>
      <c r="K32" s="14">
        <v>55.32</v>
      </c>
      <c r="L32" s="17">
        <v>2.39</v>
      </c>
      <c r="M32" s="15">
        <f t="shared" si="3"/>
        <v>247.62699999999998</v>
      </c>
      <c r="N32" s="12" t="s">
        <v>15</v>
      </c>
      <c r="O32" s="12" t="s">
        <v>246</v>
      </c>
    </row>
    <row r="33" spans="1:15" x14ac:dyDescent="0.3">
      <c r="A33" s="11">
        <v>30</v>
      </c>
      <c r="B33" s="12" t="s">
        <v>68</v>
      </c>
      <c r="C33" s="13" t="s">
        <v>69</v>
      </c>
      <c r="D33" s="13">
        <v>1559.9</v>
      </c>
      <c r="E33" s="7">
        <v>99.71</v>
      </c>
      <c r="F33" s="7">
        <v>4.6055670190000004</v>
      </c>
      <c r="G33" s="7">
        <f>E33*F33</f>
        <v>459.22108746449004</v>
      </c>
      <c r="H33" s="7">
        <v>53</v>
      </c>
      <c r="I33" s="7">
        <v>2.3027835090000002</v>
      </c>
      <c r="J33" s="7">
        <f t="shared" si="0"/>
        <v>122.04752597700001</v>
      </c>
      <c r="K33" s="7">
        <v>50.66</v>
      </c>
      <c r="L33" s="7" t="s">
        <v>243</v>
      </c>
      <c r="M33" s="15">
        <f>G33+J33+K33</f>
        <v>631.92861344149003</v>
      </c>
      <c r="N33" s="12" t="s">
        <v>10</v>
      </c>
      <c r="O33" s="12" t="s">
        <v>248</v>
      </c>
    </row>
    <row r="34" spans="1:15" x14ac:dyDescent="0.3">
      <c r="A34" s="11">
        <v>31</v>
      </c>
      <c r="B34" s="12" t="s">
        <v>70</v>
      </c>
      <c r="C34" s="13" t="s">
        <v>71</v>
      </c>
      <c r="D34" s="13">
        <v>1333.3</v>
      </c>
      <c r="E34" s="7">
        <v>30.1</v>
      </c>
      <c r="F34" s="7">
        <v>3.6503701838872464</v>
      </c>
      <c r="G34" s="7">
        <f>F34*E34</f>
        <v>109.87614253500612</v>
      </c>
      <c r="H34" s="7">
        <v>18.3</v>
      </c>
      <c r="I34" s="7">
        <v>1.8251850919436232</v>
      </c>
      <c r="J34" s="7">
        <f t="shared" si="0"/>
        <v>33.400887182568304</v>
      </c>
      <c r="K34" s="7">
        <v>57.060483333333337</v>
      </c>
      <c r="L34" s="7">
        <v>6.09</v>
      </c>
      <c r="M34" s="15">
        <f>G34+J34+K34+L34</f>
        <v>206.42751305090778</v>
      </c>
      <c r="N34" s="27" t="s">
        <v>13</v>
      </c>
      <c r="O34" s="12" t="s">
        <v>246</v>
      </c>
    </row>
    <row r="35" spans="1:15" x14ac:dyDescent="0.3">
      <c r="A35" s="11">
        <v>32</v>
      </c>
      <c r="B35" s="12" t="s">
        <v>72</v>
      </c>
      <c r="C35" s="23" t="s">
        <v>73</v>
      </c>
      <c r="D35" s="13">
        <v>2661.26</v>
      </c>
      <c r="E35" s="3">
        <v>56.86</v>
      </c>
      <c r="F35" s="3">
        <v>3.67</v>
      </c>
      <c r="G35" s="3">
        <f>E35*F35</f>
        <v>208.67619999999999</v>
      </c>
      <c r="H35" s="3">
        <v>24.29</v>
      </c>
      <c r="I35" s="3">
        <v>1.84</v>
      </c>
      <c r="J35" s="3">
        <f t="shared" si="0"/>
        <v>44.693600000000004</v>
      </c>
      <c r="K35" s="3">
        <v>70.349999999999994</v>
      </c>
      <c r="L35" s="17">
        <v>7.81</v>
      </c>
      <c r="M35" s="15">
        <f>G35+J35+K35+L35</f>
        <v>331.52979999999997</v>
      </c>
      <c r="N35" s="12" t="s">
        <v>11</v>
      </c>
      <c r="O35" s="12" t="s">
        <v>247</v>
      </c>
    </row>
    <row r="36" spans="1:15" x14ac:dyDescent="0.3">
      <c r="A36" s="11">
        <v>33</v>
      </c>
      <c r="B36" s="12" t="s">
        <v>74</v>
      </c>
      <c r="C36" s="13" t="s">
        <v>75</v>
      </c>
      <c r="D36" s="13">
        <v>2640</v>
      </c>
      <c r="E36" s="7">
        <v>57.99</v>
      </c>
      <c r="F36" s="7">
        <v>3.3589754539999999</v>
      </c>
      <c r="G36" s="7">
        <f>E36*F36</f>
        <v>194.78698657746</v>
      </c>
      <c r="H36" s="7">
        <v>24.12</v>
      </c>
      <c r="I36" s="7">
        <v>1.6794877269999999</v>
      </c>
      <c r="J36" s="7">
        <f t="shared" si="0"/>
        <v>40.509243975239997</v>
      </c>
      <c r="K36" s="7">
        <v>116.87</v>
      </c>
      <c r="L36" s="7">
        <v>12.41</v>
      </c>
      <c r="M36" s="15">
        <f>G36+J36+K36+L36</f>
        <v>364.5762305527</v>
      </c>
      <c r="N36" s="12" t="s">
        <v>10</v>
      </c>
      <c r="O36" s="12" t="s">
        <v>248</v>
      </c>
    </row>
    <row r="37" spans="1:15" x14ac:dyDescent="0.3">
      <c r="A37" s="11">
        <v>34</v>
      </c>
      <c r="B37" s="12" t="s">
        <v>76</v>
      </c>
      <c r="C37" s="13" t="s">
        <v>77</v>
      </c>
      <c r="D37" s="13">
        <v>2896.8</v>
      </c>
      <c r="E37" s="7">
        <v>58.9</v>
      </c>
      <c r="F37" s="7">
        <v>1.807593752582487</v>
      </c>
      <c r="G37" s="7">
        <f>F37*E37</f>
        <v>106.46727202710848</v>
      </c>
      <c r="H37" s="7">
        <v>16.100000000000001</v>
      </c>
      <c r="I37" s="7">
        <v>0.90379687629124339</v>
      </c>
      <c r="J37" s="7">
        <f t="shared" si="0"/>
        <v>14.55112970828902</v>
      </c>
      <c r="K37" s="7">
        <v>132.06597916666669</v>
      </c>
      <c r="L37" s="7">
        <v>7.35</v>
      </c>
      <c r="M37" s="15">
        <f>G37+J37+K37+L37</f>
        <v>260.43438090206422</v>
      </c>
      <c r="N37" s="27" t="s">
        <v>13</v>
      </c>
      <c r="O37" s="12" t="s">
        <v>246</v>
      </c>
    </row>
    <row r="38" spans="1:15" x14ac:dyDescent="0.3">
      <c r="A38" s="11">
        <v>35</v>
      </c>
      <c r="B38" s="12" t="s">
        <v>78</v>
      </c>
      <c r="C38" s="18" t="s">
        <v>225</v>
      </c>
      <c r="D38" s="14">
        <v>2741.2</v>
      </c>
      <c r="E38" s="19">
        <v>58.36</v>
      </c>
      <c r="F38" s="14">
        <v>2.5751842399132236</v>
      </c>
      <c r="G38" s="14">
        <f>F38*E38</f>
        <v>150.28775224133574</v>
      </c>
      <c r="H38" s="19">
        <v>17.48</v>
      </c>
      <c r="I38" s="14">
        <v>1.2875921199566118</v>
      </c>
      <c r="J38" s="14">
        <f t="shared" si="0"/>
        <v>22.507110256841575</v>
      </c>
      <c r="K38" s="14">
        <v>143.35855416666664</v>
      </c>
      <c r="L38" s="17" t="s">
        <v>243</v>
      </c>
      <c r="M38" s="15">
        <f>G38+J38+K38</f>
        <v>316.15341666484392</v>
      </c>
      <c r="N38" s="12" t="s">
        <v>15</v>
      </c>
      <c r="O38" s="12" t="s">
        <v>245</v>
      </c>
    </row>
    <row r="39" spans="1:15" x14ac:dyDescent="0.3">
      <c r="A39" s="11">
        <v>36</v>
      </c>
      <c r="B39" s="25" t="s">
        <v>78</v>
      </c>
      <c r="C39" s="26" t="s">
        <v>226</v>
      </c>
      <c r="D39" s="17">
        <v>2546.5</v>
      </c>
      <c r="E39" s="31">
        <v>57.1</v>
      </c>
      <c r="F39" s="17">
        <v>2.7720773761830468</v>
      </c>
      <c r="G39" s="17">
        <f>F39*E39</f>
        <v>158.28561818005198</v>
      </c>
      <c r="H39" s="31">
        <v>27.1</v>
      </c>
      <c r="I39" s="17">
        <v>1.3860386880915234</v>
      </c>
      <c r="J39" s="17">
        <f t="shared" si="0"/>
        <v>37.561648447280284</v>
      </c>
      <c r="K39" s="17">
        <v>86.654989583333347</v>
      </c>
      <c r="L39" s="17" t="s">
        <v>243</v>
      </c>
      <c r="M39" s="15">
        <f>G39+J39+K39</f>
        <v>282.50225621066562</v>
      </c>
      <c r="N39" s="25" t="s">
        <v>15</v>
      </c>
      <c r="O39" s="25" t="s">
        <v>245</v>
      </c>
    </row>
    <row r="40" spans="1:15" x14ac:dyDescent="0.3">
      <c r="A40" s="11">
        <v>37</v>
      </c>
      <c r="B40" s="12" t="s">
        <v>79</v>
      </c>
      <c r="C40" s="13" t="s">
        <v>80</v>
      </c>
      <c r="D40" s="13">
        <v>3679.6</v>
      </c>
      <c r="E40" s="3">
        <v>32.4</v>
      </c>
      <c r="F40" s="3">
        <v>2.5299999999999998</v>
      </c>
      <c r="G40" s="3">
        <f>E40*F40</f>
        <v>81.971999999999994</v>
      </c>
      <c r="H40" s="3">
        <v>42.1</v>
      </c>
      <c r="I40" s="3">
        <v>1.26</v>
      </c>
      <c r="J40" s="3">
        <f t="shared" si="0"/>
        <v>53.045999999999999</v>
      </c>
      <c r="K40" s="3">
        <v>114.38</v>
      </c>
      <c r="L40" s="17" t="s">
        <v>243</v>
      </c>
      <c r="M40" s="15">
        <f>G40+J40+K40</f>
        <v>249.398</v>
      </c>
      <c r="N40" s="12" t="s">
        <v>11</v>
      </c>
      <c r="O40" s="12" t="s">
        <v>247</v>
      </c>
    </row>
    <row r="41" spans="1:15" x14ac:dyDescent="0.3">
      <c r="A41" s="11">
        <v>38</v>
      </c>
      <c r="B41" s="12" t="s">
        <v>81</v>
      </c>
      <c r="C41" s="13" t="s">
        <v>82</v>
      </c>
      <c r="D41" s="13">
        <v>2683.2</v>
      </c>
      <c r="E41" s="3">
        <v>42</v>
      </c>
      <c r="F41" s="3">
        <v>3.273602785</v>
      </c>
      <c r="G41" s="3">
        <f>E41*F41</f>
        <v>137.49131697000001</v>
      </c>
      <c r="H41" s="3">
        <v>36.299999999999997</v>
      </c>
      <c r="I41" s="3">
        <v>1.640017488</v>
      </c>
      <c r="J41" s="3">
        <f t="shared" si="0"/>
        <v>59.532634814399998</v>
      </c>
      <c r="K41" s="3">
        <v>135.72999999999999</v>
      </c>
      <c r="L41" s="3" t="s">
        <v>243</v>
      </c>
      <c r="M41" s="15">
        <f>G41+J41+K41</f>
        <v>332.75395178439999</v>
      </c>
      <c r="N41" s="12" t="s">
        <v>10</v>
      </c>
      <c r="O41" s="12" t="s">
        <v>248</v>
      </c>
    </row>
    <row r="42" spans="1:15" x14ac:dyDescent="0.3">
      <c r="A42" s="11">
        <v>39</v>
      </c>
      <c r="B42" s="36" t="s">
        <v>257</v>
      </c>
      <c r="C42" s="34" t="s">
        <v>258</v>
      </c>
      <c r="D42" s="13">
        <v>2683</v>
      </c>
      <c r="E42" s="3">
        <v>58.09</v>
      </c>
      <c r="F42" s="3">
        <v>2.880598118</v>
      </c>
      <c r="G42" s="3">
        <f t="shared" ref="G42" si="4">ROUND(E42*F42,2)</f>
        <v>167.33</v>
      </c>
      <c r="H42" s="3">
        <v>19.690000000000001</v>
      </c>
      <c r="I42" s="3">
        <v>1.440299059</v>
      </c>
      <c r="J42" s="3">
        <f t="shared" ref="J42" si="5">ROUND(H42*I42,2)</f>
        <v>28.36</v>
      </c>
      <c r="K42" s="3">
        <v>114.58</v>
      </c>
      <c r="L42" s="3">
        <v>0</v>
      </c>
      <c r="M42" s="15">
        <f t="shared" ref="M42" si="6">G42+J42+K42+L42</f>
        <v>310.27</v>
      </c>
      <c r="N42" s="12" t="s">
        <v>10</v>
      </c>
      <c r="O42" s="35" t="s">
        <v>248</v>
      </c>
    </row>
    <row r="43" spans="1:15" x14ac:dyDescent="0.3">
      <c r="A43" s="11">
        <v>40</v>
      </c>
      <c r="B43" s="12" t="s">
        <v>83</v>
      </c>
      <c r="C43" s="18" t="s">
        <v>227</v>
      </c>
      <c r="D43" s="13">
        <v>2694</v>
      </c>
      <c r="E43" s="7">
        <v>57.12</v>
      </c>
      <c r="F43" s="7">
        <v>3.544965479</v>
      </c>
      <c r="G43" s="7">
        <f t="shared" ref="G43:G58" si="7">E43*F43</f>
        <v>202.48842816048</v>
      </c>
      <c r="H43" s="7">
        <v>27.27</v>
      </c>
      <c r="I43" s="7">
        <v>1.7724827400000001</v>
      </c>
      <c r="J43" s="7">
        <f t="shared" ref="J43:J82" si="8">H43*I43</f>
        <v>48.335604319799998</v>
      </c>
      <c r="K43" s="7">
        <v>103.94</v>
      </c>
      <c r="L43" s="7">
        <v>13.48</v>
      </c>
      <c r="M43" s="15">
        <f t="shared" ref="M43:M54" si="9">G43+J43+K43+L43</f>
        <v>368.24403248028</v>
      </c>
      <c r="N43" s="12" t="s">
        <v>10</v>
      </c>
      <c r="O43" s="12" t="s">
        <v>248</v>
      </c>
    </row>
    <row r="44" spans="1:15" x14ac:dyDescent="0.3">
      <c r="A44" s="11">
        <v>41</v>
      </c>
      <c r="B44" s="12" t="s">
        <v>83</v>
      </c>
      <c r="C44" s="18" t="s">
        <v>228</v>
      </c>
      <c r="D44" s="13">
        <v>2856.6</v>
      </c>
      <c r="E44" s="7">
        <v>47.94</v>
      </c>
      <c r="F44" s="7">
        <v>3.3102249370000001</v>
      </c>
      <c r="G44" s="7">
        <f t="shared" si="7"/>
        <v>158.69218347978</v>
      </c>
      <c r="H44" s="7">
        <v>34.14</v>
      </c>
      <c r="I44" s="7">
        <v>1.6551124690000001</v>
      </c>
      <c r="J44" s="7">
        <f t="shared" si="8"/>
        <v>56.505539691660005</v>
      </c>
      <c r="K44" s="7">
        <v>114.16</v>
      </c>
      <c r="L44" s="7">
        <v>14.97</v>
      </c>
      <c r="M44" s="15">
        <f t="shared" si="9"/>
        <v>344.32772317144003</v>
      </c>
      <c r="N44" s="12" t="s">
        <v>10</v>
      </c>
      <c r="O44" s="12" t="s">
        <v>248</v>
      </c>
    </row>
    <row r="45" spans="1:15" x14ac:dyDescent="0.3">
      <c r="A45" s="11">
        <v>42</v>
      </c>
      <c r="B45" s="12" t="s">
        <v>84</v>
      </c>
      <c r="C45" s="13" t="s">
        <v>85</v>
      </c>
      <c r="D45" s="13">
        <v>2878</v>
      </c>
      <c r="E45" s="7">
        <v>42.77</v>
      </c>
      <c r="F45" s="7">
        <v>3.0155306999999998</v>
      </c>
      <c r="G45" s="7">
        <f t="shared" si="7"/>
        <v>128.974248039</v>
      </c>
      <c r="H45" s="7">
        <v>38.630000000000003</v>
      </c>
      <c r="I45" s="7">
        <v>1.5077653499999999</v>
      </c>
      <c r="J45" s="7">
        <f t="shared" si="8"/>
        <v>58.244975470500002</v>
      </c>
      <c r="K45" s="7">
        <v>123.2</v>
      </c>
      <c r="L45" s="7">
        <v>5.18</v>
      </c>
      <c r="M45" s="15">
        <f t="shared" si="9"/>
        <v>315.59922350950001</v>
      </c>
      <c r="N45" s="12" t="s">
        <v>10</v>
      </c>
      <c r="O45" s="12" t="s">
        <v>248</v>
      </c>
    </row>
    <row r="46" spans="1:15" x14ac:dyDescent="0.3">
      <c r="A46" s="11">
        <v>43</v>
      </c>
      <c r="B46" s="12" t="s">
        <v>86</v>
      </c>
      <c r="C46" s="13" t="s">
        <v>87</v>
      </c>
      <c r="D46" s="13">
        <v>2709.5</v>
      </c>
      <c r="E46" s="7">
        <v>57.8</v>
      </c>
      <c r="F46" s="7">
        <v>3.2543464150000001</v>
      </c>
      <c r="G46" s="7">
        <f t="shared" si="7"/>
        <v>188.10122278699998</v>
      </c>
      <c r="H46" s="7">
        <v>26.8</v>
      </c>
      <c r="I46" s="7">
        <v>1.627173207</v>
      </c>
      <c r="J46" s="7">
        <f t="shared" si="8"/>
        <v>43.6082419476</v>
      </c>
      <c r="K46" s="7">
        <v>110.06</v>
      </c>
      <c r="L46" s="7">
        <v>2.68</v>
      </c>
      <c r="M46" s="15">
        <f t="shared" si="9"/>
        <v>344.44946473459999</v>
      </c>
      <c r="N46" s="12" t="s">
        <v>10</v>
      </c>
      <c r="O46" s="12" t="s">
        <v>248</v>
      </c>
    </row>
    <row r="47" spans="1:15" x14ac:dyDescent="0.3">
      <c r="A47" s="11">
        <v>44</v>
      </c>
      <c r="B47" s="12" t="s">
        <v>88</v>
      </c>
      <c r="C47" s="13" t="s">
        <v>89</v>
      </c>
      <c r="D47" s="13">
        <v>2699.4</v>
      </c>
      <c r="E47" s="1">
        <v>56.8</v>
      </c>
      <c r="F47" s="3">
        <v>3.3</v>
      </c>
      <c r="G47" s="3">
        <f t="shared" si="7"/>
        <v>187.43999999999997</v>
      </c>
      <c r="H47" s="1">
        <v>25.4</v>
      </c>
      <c r="I47" s="3">
        <v>1.65</v>
      </c>
      <c r="J47" s="3">
        <f t="shared" si="8"/>
        <v>41.91</v>
      </c>
      <c r="K47" s="3">
        <v>65.56</v>
      </c>
      <c r="L47" s="17">
        <v>12.41</v>
      </c>
      <c r="M47" s="15">
        <f t="shared" si="9"/>
        <v>307.32</v>
      </c>
      <c r="N47" s="12" t="s">
        <v>11</v>
      </c>
      <c r="O47" s="12" t="s">
        <v>247</v>
      </c>
    </row>
    <row r="48" spans="1:15" x14ac:dyDescent="0.3">
      <c r="A48" s="11">
        <v>45</v>
      </c>
      <c r="B48" s="12" t="s">
        <v>90</v>
      </c>
      <c r="C48" s="23" t="s">
        <v>91</v>
      </c>
      <c r="D48" s="13">
        <v>2764.7</v>
      </c>
      <c r="E48" s="3">
        <v>58.3</v>
      </c>
      <c r="F48" s="3">
        <v>3.19</v>
      </c>
      <c r="G48" s="3">
        <f t="shared" si="7"/>
        <v>185.97699999999998</v>
      </c>
      <c r="H48" s="3">
        <v>15.6</v>
      </c>
      <c r="I48" s="3">
        <v>1.59</v>
      </c>
      <c r="J48" s="3">
        <f t="shared" si="8"/>
        <v>24.804000000000002</v>
      </c>
      <c r="K48" s="3">
        <v>59.25</v>
      </c>
      <c r="L48" s="17">
        <v>7.89</v>
      </c>
      <c r="M48" s="15">
        <f t="shared" si="9"/>
        <v>277.92099999999994</v>
      </c>
      <c r="N48" s="12" t="s">
        <v>11</v>
      </c>
      <c r="O48" s="12" t="s">
        <v>247</v>
      </c>
    </row>
    <row r="49" spans="1:15" x14ac:dyDescent="0.3">
      <c r="A49" s="11">
        <v>46</v>
      </c>
      <c r="B49" s="12" t="s">
        <v>92</v>
      </c>
      <c r="C49" s="13" t="s">
        <v>93</v>
      </c>
      <c r="D49" s="13">
        <v>2731</v>
      </c>
      <c r="E49" s="3">
        <v>58.97</v>
      </c>
      <c r="F49" s="3">
        <v>3.24</v>
      </c>
      <c r="G49" s="3">
        <f t="shared" si="7"/>
        <v>191.06280000000001</v>
      </c>
      <c r="H49" s="3">
        <v>22.9</v>
      </c>
      <c r="I49" s="3">
        <v>1.62</v>
      </c>
      <c r="J49" s="3">
        <f t="shared" si="8"/>
        <v>37.097999999999999</v>
      </c>
      <c r="K49" s="3">
        <v>68.2</v>
      </c>
      <c r="L49" s="17">
        <v>9.27</v>
      </c>
      <c r="M49" s="15">
        <f t="shared" si="9"/>
        <v>305.63079999999997</v>
      </c>
      <c r="N49" s="12" t="s">
        <v>11</v>
      </c>
      <c r="O49" s="12" t="s">
        <v>247</v>
      </c>
    </row>
    <row r="50" spans="1:15" x14ac:dyDescent="0.3">
      <c r="A50" s="11">
        <v>47</v>
      </c>
      <c r="B50" s="12" t="s">
        <v>94</v>
      </c>
      <c r="C50" s="13" t="s">
        <v>95</v>
      </c>
      <c r="D50" s="13">
        <v>3381.9</v>
      </c>
      <c r="E50" s="3">
        <v>30</v>
      </c>
      <c r="F50" s="3">
        <v>2.62</v>
      </c>
      <c r="G50" s="3">
        <f t="shared" si="7"/>
        <v>78.600000000000009</v>
      </c>
      <c r="H50" s="3">
        <v>34.700000000000003</v>
      </c>
      <c r="I50" s="3">
        <v>1.31</v>
      </c>
      <c r="J50" s="3">
        <f t="shared" si="8"/>
        <v>45.457000000000008</v>
      </c>
      <c r="K50" s="3">
        <v>45.47</v>
      </c>
      <c r="L50" s="17">
        <v>6.39</v>
      </c>
      <c r="M50" s="15">
        <f t="shared" si="9"/>
        <v>175.917</v>
      </c>
      <c r="N50" s="12" t="s">
        <v>11</v>
      </c>
      <c r="O50" s="12" t="s">
        <v>247</v>
      </c>
    </row>
    <row r="51" spans="1:15" x14ac:dyDescent="0.3">
      <c r="A51" s="11">
        <v>48</v>
      </c>
      <c r="B51" s="12" t="s">
        <v>96</v>
      </c>
      <c r="C51" s="23" t="s">
        <v>97</v>
      </c>
      <c r="D51" s="13">
        <v>3439.3</v>
      </c>
      <c r="E51" s="3">
        <v>49.3</v>
      </c>
      <c r="F51" s="3">
        <v>2.73</v>
      </c>
      <c r="G51" s="3">
        <f t="shared" si="7"/>
        <v>134.589</v>
      </c>
      <c r="H51" s="3">
        <v>35.799999999999997</v>
      </c>
      <c r="I51" s="3">
        <v>1.37</v>
      </c>
      <c r="J51" s="3">
        <f t="shared" si="8"/>
        <v>49.045999999999999</v>
      </c>
      <c r="K51" s="3">
        <v>59.22</v>
      </c>
      <c r="L51" s="17">
        <v>11.61</v>
      </c>
      <c r="M51" s="15">
        <f t="shared" si="9"/>
        <v>254.46499999999997</v>
      </c>
      <c r="N51" s="12" t="s">
        <v>11</v>
      </c>
      <c r="O51" s="12" t="s">
        <v>247</v>
      </c>
    </row>
    <row r="52" spans="1:15" x14ac:dyDescent="0.3">
      <c r="A52" s="11">
        <v>49</v>
      </c>
      <c r="B52" s="12" t="s">
        <v>98</v>
      </c>
      <c r="C52" s="23" t="s">
        <v>99</v>
      </c>
      <c r="D52" s="13">
        <v>3667.7</v>
      </c>
      <c r="E52" s="3">
        <v>48.9</v>
      </c>
      <c r="F52" s="3">
        <v>2.4</v>
      </c>
      <c r="G52" s="3">
        <f t="shared" si="7"/>
        <v>117.35999999999999</v>
      </c>
      <c r="H52" s="3">
        <v>14.9</v>
      </c>
      <c r="I52" s="3">
        <v>1.2</v>
      </c>
      <c r="J52" s="3">
        <f t="shared" si="8"/>
        <v>17.88</v>
      </c>
      <c r="K52" s="3">
        <v>122.28</v>
      </c>
      <c r="L52" s="17">
        <v>5.55</v>
      </c>
      <c r="M52" s="15">
        <f t="shared" si="9"/>
        <v>263.07</v>
      </c>
      <c r="N52" s="12" t="s">
        <v>11</v>
      </c>
      <c r="O52" s="12" t="s">
        <v>247</v>
      </c>
    </row>
    <row r="53" spans="1:15" x14ac:dyDescent="0.3">
      <c r="A53" s="11">
        <v>50</v>
      </c>
      <c r="B53" s="12" t="s">
        <v>100</v>
      </c>
      <c r="C53" s="13" t="s">
        <v>101</v>
      </c>
      <c r="D53" s="13">
        <v>3696</v>
      </c>
      <c r="E53" s="3">
        <v>31.5</v>
      </c>
      <c r="F53" s="3">
        <v>2.44</v>
      </c>
      <c r="G53" s="3">
        <f t="shared" si="7"/>
        <v>76.86</v>
      </c>
      <c r="H53" s="3">
        <v>41.8</v>
      </c>
      <c r="I53" s="3">
        <v>1.22</v>
      </c>
      <c r="J53" s="3">
        <f t="shared" si="8"/>
        <v>50.995999999999995</v>
      </c>
      <c r="K53" s="3">
        <v>105.53</v>
      </c>
      <c r="L53" s="17">
        <v>8.56</v>
      </c>
      <c r="M53" s="15">
        <f t="shared" si="9"/>
        <v>241.946</v>
      </c>
      <c r="N53" s="12" t="s">
        <v>11</v>
      </c>
      <c r="O53" s="12" t="s">
        <v>247</v>
      </c>
    </row>
    <row r="54" spans="1:15" x14ac:dyDescent="0.3">
      <c r="A54" s="11">
        <v>51</v>
      </c>
      <c r="B54" s="12" t="s">
        <v>102</v>
      </c>
      <c r="C54" s="23" t="s">
        <v>103</v>
      </c>
      <c r="D54" s="13">
        <v>1195.0999999999999</v>
      </c>
      <c r="E54" s="7">
        <v>41.5</v>
      </c>
      <c r="F54" s="7">
        <v>5.13</v>
      </c>
      <c r="G54" s="7">
        <f t="shared" si="7"/>
        <v>212.89499999999998</v>
      </c>
      <c r="H54" s="7">
        <v>15.4</v>
      </c>
      <c r="I54" s="7">
        <v>2.57</v>
      </c>
      <c r="J54" s="7">
        <f t="shared" si="8"/>
        <v>39.577999999999996</v>
      </c>
      <c r="K54" s="7">
        <v>29.56</v>
      </c>
      <c r="L54" s="7">
        <v>13.21</v>
      </c>
      <c r="M54" s="15">
        <f t="shared" si="9"/>
        <v>295.24299999999994</v>
      </c>
      <c r="N54" s="12" t="s">
        <v>12</v>
      </c>
      <c r="O54" s="12" t="s">
        <v>246</v>
      </c>
    </row>
    <row r="55" spans="1:15" x14ac:dyDescent="0.3">
      <c r="A55" s="11">
        <v>52</v>
      </c>
      <c r="B55" s="12" t="s">
        <v>104</v>
      </c>
      <c r="C55" s="23" t="s">
        <v>105</v>
      </c>
      <c r="D55" s="13">
        <v>3645.7</v>
      </c>
      <c r="E55" s="1">
        <v>48.5</v>
      </c>
      <c r="F55" s="3">
        <v>2.5</v>
      </c>
      <c r="G55" s="3">
        <f t="shared" si="7"/>
        <v>121.25</v>
      </c>
      <c r="H55" s="1">
        <v>23.2</v>
      </c>
      <c r="I55" s="3">
        <v>1.25</v>
      </c>
      <c r="J55" s="3">
        <f t="shared" si="8"/>
        <v>29</v>
      </c>
      <c r="K55" s="3">
        <v>72.61</v>
      </c>
      <c r="L55" s="17" t="s">
        <v>243</v>
      </c>
      <c r="M55" s="15">
        <f>G55+J55+K55</f>
        <v>222.86</v>
      </c>
      <c r="N55" s="12" t="s">
        <v>11</v>
      </c>
      <c r="O55" s="12" t="s">
        <v>247</v>
      </c>
    </row>
    <row r="56" spans="1:15" x14ac:dyDescent="0.3">
      <c r="A56" s="11">
        <v>53</v>
      </c>
      <c r="B56" s="12" t="s">
        <v>106</v>
      </c>
      <c r="C56" s="23" t="s">
        <v>107</v>
      </c>
      <c r="D56" s="13">
        <v>3601.8</v>
      </c>
      <c r="E56" s="7">
        <v>69.599999999999994</v>
      </c>
      <c r="F56" s="7">
        <v>1.76</v>
      </c>
      <c r="G56" s="7">
        <f t="shared" si="7"/>
        <v>122.496</v>
      </c>
      <c r="H56" s="7">
        <v>12.1</v>
      </c>
      <c r="I56" s="7">
        <v>0.81</v>
      </c>
      <c r="J56" s="7">
        <f t="shared" si="8"/>
        <v>9.8010000000000002</v>
      </c>
      <c r="K56" s="7">
        <v>671.64</v>
      </c>
      <c r="L56" s="7">
        <v>7.89</v>
      </c>
      <c r="M56" s="15">
        <f>G56+J56+K56+L56</f>
        <v>811.827</v>
      </c>
      <c r="N56" s="12" t="s">
        <v>12</v>
      </c>
      <c r="O56" s="12" t="s">
        <v>246</v>
      </c>
    </row>
    <row r="57" spans="1:15" x14ac:dyDescent="0.3">
      <c r="A57" s="11">
        <v>54</v>
      </c>
      <c r="B57" s="12" t="s">
        <v>108</v>
      </c>
      <c r="C57" s="24" t="s">
        <v>229</v>
      </c>
      <c r="D57" s="13">
        <v>3639.6</v>
      </c>
      <c r="E57" s="7">
        <v>58.8</v>
      </c>
      <c r="F57" s="7">
        <v>1.8</v>
      </c>
      <c r="G57" s="7">
        <f t="shared" si="7"/>
        <v>105.84</v>
      </c>
      <c r="H57" s="7">
        <v>79.2</v>
      </c>
      <c r="I57" s="7">
        <v>0.91</v>
      </c>
      <c r="J57" s="7">
        <f t="shared" si="8"/>
        <v>72.072000000000003</v>
      </c>
      <c r="K57" s="7">
        <v>48.63</v>
      </c>
      <c r="L57" s="7">
        <v>10.63</v>
      </c>
      <c r="M57" s="15">
        <f>G57+J57+K57+L57</f>
        <v>237.172</v>
      </c>
      <c r="N57" s="12" t="s">
        <v>12</v>
      </c>
      <c r="O57" s="12" t="s">
        <v>246</v>
      </c>
    </row>
    <row r="58" spans="1:15" x14ac:dyDescent="0.3">
      <c r="A58" s="11">
        <v>55</v>
      </c>
      <c r="B58" s="12" t="s">
        <v>108</v>
      </c>
      <c r="C58" s="24" t="s">
        <v>230</v>
      </c>
      <c r="D58" s="13">
        <v>2949</v>
      </c>
      <c r="E58" s="7">
        <v>23</v>
      </c>
      <c r="F58" s="7">
        <v>2.08</v>
      </c>
      <c r="G58" s="7">
        <f t="shared" si="7"/>
        <v>47.84</v>
      </c>
      <c r="H58" s="7">
        <v>30.13</v>
      </c>
      <c r="I58" s="7">
        <v>1.04</v>
      </c>
      <c r="J58" s="7">
        <f t="shared" si="8"/>
        <v>31.3352</v>
      </c>
      <c r="K58" s="7">
        <v>180.53</v>
      </c>
      <c r="L58" s="7">
        <v>5.26</v>
      </c>
      <c r="M58" s="15">
        <f>G58+J58+K58+L58</f>
        <v>264.96519999999998</v>
      </c>
      <c r="N58" s="12" t="s">
        <v>12</v>
      </c>
      <c r="O58" s="12" t="s">
        <v>246</v>
      </c>
    </row>
    <row r="59" spans="1:15" x14ac:dyDescent="0.3">
      <c r="A59" s="11">
        <v>56</v>
      </c>
      <c r="B59" s="12" t="s">
        <v>109</v>
      </c>
      <c r="C59" s="13" t="s">
        <v>110</v>
      </c>
      <c r="D59" s="13">
        <v>805.4</v>
      </c>
      <c r="E59" s="7">
        <v>20.2</v>
      </c>
      <c r="F59" s="7">
        <v>3.0216917601826685</v>
      </c>
      <c r="G59" s="7">
        <f>F59*E59</f>
        <v>61.038173555689902</v>
      </c>
      <c r="H59" s="7">
        <v>22.2</v>
      </c>
      <c r="I59" s="7">
        <v>1.5108458800913345</v>
      </c>
      <c r="J59" s="7">
        <f t="shared" si="8"/>
        <v>33.540778538027624</v>
      </c>
      <c r="K59" s="7">
        <v>151.12787499999996</v>
      </c>
      <c r="L59" s="7" t="s">
        <v>243</v>
      </c>
      <c r="M59" s="15">
        <f>G59+J59+K59</f>
        <v>245.70682709371749</v>
      </c>
      <c r="N59" s="27" t="s">
        <v>13</v>
      </c>
      <c r="O59" s="12" t="s">
        <v>246</v>
      </c>
    </row>
    <row r="60" spans="1:15" x14ac:dyDescent="0.3">
      <c r="A60" s="11">
        <v>57</v>
      </c>
      <c r="B60" s="12" t="s">
        <v>111</v>
      </c>
      <c r="C60" s="23" t="s">
        <v>112</v>
      </c>
      <c r="D60" s="13">
        <v>3630.5</v>
      </c>
      <c r="E60" s="7">
        <v>44.6</v>
      </c>
      <c r="F60" s="7">
        <v>1.64</v>
      </c>
      <c r="G60" s="7">
        <f>E60*F60</f>
        <v>73.143999999999991</v>
      </c>
      <c r="H60" s="7">
        <v>21.3</v>
      </c>
      <c r="I60" s="7">
        <v>0.88</v>
      </c>
      <c r="J60" s="7">
        <f t="shared" si="8"/>
        <v>18.744</v>
      </c>
      <c r="K60" s="7">
        <v>56.92</v>
      </c>
      <c r="L60" s="7">
        <v>2.33</v>
      </c>
      <c r="M60" s="15">
        <f t="shared" ref="M60:M72" si="10">G60+J60+K60+L60</f>
        <v>151.13800000000001</v>
      </c>
      <c r="N60" s="12" t="s">
        <v>12</v>
      </c>
      <c r="O60" s="12" t="s">
        <v>246</v>
      </c>
    </row>
    <row r="61" spans="1:15" x14ac:dyDescent="0.3">
      <c r="A61" s="11">
        <v>58</v>
      </c>
      <c r="B61" s="12" t="s">
        <v>113</v>
      </c>
      <c r="C61" s="23" t="s">
        <v>114</v>
      </c>
      <c r="D61" s="13">
        <v>1081.5</v>
      </c>
      <c r="E61" s="3">
        <v>26.1</v>
      </c>
      <c r="F61" s="3">
        <v>4.54</v>
      </c>
      <c r="G61" s="3">
        <f>E61*F61</f>
        <v>118.49400000000001</v>
      </c>
      <c r="H61" s="3">
        <v>27.1</v>
      </c>
      <c r="I61" s="3">
        <v>2.27</v>
      </c>
      <c r="J61" s="3">
        <f t="shared" si="8"/>
        <v>61.517000000000003</v>
      </c>
      <c r="K61" s="3">
        <v>26.33</v>
      </c>
      <c r="L61" s="17">
        <v>7.35</v>
      </c>
      <c r="M61" s="15">
        <f t="shared" si="10"/>
        <v>213.691</v>
      </c>
      <c r="N61" s="12" t="s">
        <v>11</v>
      </c>
      <c r="O61" s="12" t="s">
        <v>247</v>
      </c>
    </row>
    <row r="62" spans="1:15" x14ac:dyDescent="0.3">
      <c r="A62" s="11">
        <v>59</v>
      </c>
      <c r="B62" s="12" t="s">
        <v>115</v>
      </c>
      <c r="C62" s="13" t="s">
        <v>116</v>
      </c>
      <c r="D62" s="13">
        <v>1318</v>
      </c>
      <c r="E62" s="3">
        <v>26.69</v>
      </c>
      <c r="F62" s="3">
        <v>3.89</v>
      </c>
      <c r="G62" s="3">
        <f>E62*F62</f>
        <v>103.8241</v>
      </c>
      <c r="H62" s="3">
        <v>10.93</v>
      </c>
      <c r="I62" s="3">
        <v>1.94</v>
      </c>
      <c r="J62" s="3">
        <f t="shared" si="8"/>
        <v>21.2042</v>
      </c>
      <c r="K62" s="3">
        <v>39.630000000000003</v>
      </c>
      <c r="L62" s="17">
        <v>11.65</v>
      </c>
      <c r="M62" s="15">
        <f t="shared" si="10"/>
        <v>176.3083</v>
      </c>
      <c r="N62" s="12" t="s">
        <v>11</v>
      </c>
      <c r="O62" s="12" t="s">
        <v>247</v>
      </c>
    </row>
    <row r="63" spans="1:15" x14ac:dyDescent="0.3">
      <c r="A63" s="11">
        <v>60</v>
      </c>
      <c r="B63" s="12" t="s">
        <v>117</v>
      </c>
      <c r="C63" s="13" t="s">
        <v>118</v>
      </c>
      <c r="D63" s="13">
        <v>907.1</v>
      </c>
      <c r="E63" s="7">
        <v>29.2</v>
      </c>
      <c r="F63" s="7">
        <v>5.0920275628345184</v>
      </c>
      <c r="G63" s="7">
        <f>F63*E63</f>
        <v>148.68720483476793</v>
      </c>
      <c r="H63" s="7">
        <v>12.9</v>
      </c>
      <c r="I63" s="7">
        <v>2.5460137814172588</v>
      </c>
      <c r="J63" s="7">
        <f t="shared" si="8"/>
        <v>32.843577780282637</v>
      </c>
      <c r="K63" s="7">
        <v>33.115937500000001</v>
      </c>
      <c r="L63" s="7">
        <v>4.66</v>
      </c>
      <c r="M63" s="15">
        <f t="shared" si="10"/>
        <v>219.30672011505055</v>
      </c>
      <c r="N63" s="27" t="s">
        <v>13</v>
      </c>
      <c r="O63" s="12" t="s">
        <v>246</v>
      </c>
    </row>
    <row r="64" spans="1:15" x14ac:dyDescent="0.3">
      <c r="A64" s="11">
        <v>61</v>
      </c>
      <c r="B64" s="12" t="s">
        <v>119</v>
      </c>
      <c r="C64" s="23" t="s">
        <v>120</v>
      </c>
      <c r="D64" s="13">
        <v>678.2</v>
      </c>
      <c r="E64" s="3">
        <v>21.1</v>
      </c>
      <c r="F64" s="3">
        <v>4.63</v>
      </c>
      <c r="G64" s="3">
        <f>E64*F64</f>
        <v>97.692999999999998</v>
      </c>
      <c r="H64" s="3">
        <v>33.4</v>
      </c>
      <c r="I64" s="3">
        <v>2.31</v>
      </c>
      <c r="J64" s="3">
        <f t="shared" si="8"/>
        <v>77.153999999999996</v>
      </c>
      <c r="K64" s="3">
        <v>70.430000000000007</v>
      </c>
      <c r="L64" s="17">
        <v>10.76</v>
      </c>
      <c r="M64" s="15">
        <f t="shared" si="10"/>
        <v>256.03699999999998</v>
      </c>
      <c r="N64" s="12" t="s">
        <v>11</v>
      </c>
      <c r="O64" s="12" t="s">
        <v>247</v>
      </c>
    </row>
    <row r="65" spans="1:15" x14ac:dyDescent="0.3">
      <c r="A65" s="11">
        <v>62</v>
      </c>
      <c r="B65" s="12" t="s">
        <v>121</v>
      </c>
      <c r="C65" s="13" t="s">
        <v>122</v>
      </c>
      <c r="D65" s="14">
        <v>2631.8</v>
      </c>
      <c r="E65" s="20">
        <v>43.47</v>
      </c>
      <c r="F65" s="14">
        <v>2.0971414168835518</v>
      </c>
      <c r="G65" s="14">
        <f>F65*E65</f>
        <v>91.16273739192799</v>
      </c>
      <c r="H65" s="20">
        <v>37.75</v>
      </c>
      <c r="I65" s="14">
        <v>1.0485707084417759</v>
      </c>
      <c r="J65" s="14">
        <f t="shared" si="8"/>
        <v>39.583544243677039</v>
      </c>
      <c r="K65" s="14">
        <v>161.80136458333337</v>
      </c>
      <c r="L65" s="17">
        <v>13.35</v>
      </c>
      <c r="M65" s="15">
        <f t="shared" si="10"/>
        <v>305.89764621893846</v>
      </c>
      <c r="N65" s="12" t="s">
        <v>15</v>
      </c>
      <c r="O65" s="12" t="s">
        <v>245</v>
      </c>
    </row>
    <row r="66" spans="1:15" x14ac:dyDescent="0.3">
      <c r="A66" s="11">
        <v>63</v>
      </c>
      <c r="B66" s="12" t="s">
        <v>123</v>
      </c>
      <c r="C66" s="13" t="s">
        <v>124</v>
      </c>
      <c r="D66" s="13">
        <v>1744.1</v>
      </c>
      <c r="E66" s="7">
        <v>41.4</v>
      </c>
      <c r="F66" s="7">
        <v>4.8804726130000002</v>
      </c>
      <c r="G66" s="7">
        <f>E66*F66</f>
        <v>202.05156617820001</v>
      </c>
      <c r="H66" s="7">
        <v>11.64</v>
      </c>
      <c r="I66" s="7">
        <v>2.4402363060000001</v>
      </c>
      <c r="J66" s="7">
        <f t="shared" si="8"/>
        <v>28.404350601840001</v>
      </c>
      <c r="K66" s="7">
        <v>62.21</v>
      </c>
      <c r="L66" s="7">
        <v>18.93</v>
      </c>
      <c r="M66" s="15">
        <f t="shared" si="10"/>
        <v>311.59591678004</v>
      </c>
      <c r="N66" s="12" t="s">
        <v>10</v>
      </c>
      <c r="O66" s="12" t="s">
        <v>248</v>
      </c>
    </row>
    <row r="67" spans="1:15" x14ac:dyDescent="0.3">
      <c r="A67" s="11">
        <v>64</v>
      </c>
      <c r="B67" s="12" t="s">
        <v>125</v>
      </c>
      <c r="C67" s="13" t="s">
        <v>126</v>
      </c>
      <c r="D67" s="13">
        <v>1057</v>
      </c>
      <c r="E67" s="7">
        <v>32.700000000000003</v>
      </c>
      <c r="F67" s="7">
        <v>4.5734629943933225</v>
      </c>
      <c r="G67" s="7">
        <f>F67*E67</f>
        <v>149.55223991666165</v>
      </c>
      <c r="H67" s="7">
        <v>26.5</v>
      </c>
      <c r="I67" s="7">
        <v>2.2867314971966608</v>
      </c>
      <c r="J67" s="7">
        <f t="shared" si="8"/>
        <v>60.598384675711515</v>
      </c>
      <c r="K67" s="7">
        <v>181.67625000000004</v>
      </c>
      <c r="L67" s="7">
        <v>8.1300000000000008</v>
      </c>
      <c r="M67" s="15">
        <f t="shared" si="10"/>
        <v>399.9568745923732</v>
      </c>
      <c r="N67" s="27" t="s">
        <v>13</v>
      </c>
      <c r="O67" s="12" t="s">
        <v>246</v>
      </c>
    </row>
    <row r="68" spans="1:15" x14ac:dyDescent="0.3">
      <c r="A68" s="11">
        <v>65</v>
      </c>
      <c r="B68" s="12" t="s">
        <v>127</v>
      </c>
      <c r="C68" s="13" t="s">
        <v>128</v>
      </c>
      <c r="D68" s="13">
        <v>922</v>
      </c>
      <c r="E68" s="7">
        <v>19.77</v>
      </c>
      <c r="F68" s="7">
        <v>4.1069387930000003</v>
      </c>
      <c r="G68" s="7">
        <f>E68*F68</f>
        <v>81.194179937610002</v>
      </c>
      <c r="H68" s="7">
        <v>21.5</v>
      </c>
      <c r="I68" s="7">
        <v>2.0534693970000002</v>
      </c>
      <c r="J68" s="7">
        <f t="shared" si="8"/>
        <v>44.149592035500007</v>
      </c>
      <c r="K68" s="7">
        <v>80.260000000000005</v>
      </c>
      <c r="L68" s="7">
        <v>9.81</v>
      </c>
      <c r="M68" s="15">
        <f t="shared" si="10"/>
        <v>215.41377197311002</v>
      </c>
      <c r="N68" s="12" t="s">
        <v>10</v>
      </c>
      <c r="O68" s="12" t="s">
        <v>248</v>
      </c>
    </row>
    <row r="69" spans="1:15" x14ac:dyDescent="0.3">
      <c r="A69" s="11">
        <v>66</v>
      </c>
      <c r="B69" s="12" t="s">
        <v>129</v>
      </c>
      <c r="C69" s="11" t="s">
        <v>130</v>
      </c>
      <c r="D69" s="38">
        <v>75.599999999999994</v>
      </c>
      <c r="E69" s="7">
        <v>22.7</v>
      </c>
      <c r="F69" s="7">
        <v>4.2106733380000003</v>
      </c>
      <c r="G69" s="7">
        <f>E69*F69</f>
        <v>95.582284772600005</v>
      </c>
      <c r="H69" s="7">
        <v>21.8</v>
      </c>
      <c r="I69" s="7">
        <v>2.1053366690000002</v>
      </c>
      <c r="J69" s="7">
        <f t="shared" si="8"/>
        <v>45.896339384200004</v>
      </c>
      <c r="K69" s="7">
        <v>45.47</v>
      </c>
      <c r="L69" s="7">
        <v>39.32</v>
      </c>
      <c r="M69" s="15">
        <f t="shared" si="10"/>
        <v>226.2686241568</v>
      </c>
      <c r="N69" s="12" t="s">
        <v>10</v>
      </c>
      <c r="O69" s="12" t="s">
        <v>248</v>
      </c>
    </row>
    <row r="70" spans="1:15" x14ac:dyDescent="0.3">
      <c r="A70" s="11">
        <v>67</v>
      </c>
      <c r="B70" s="12" t="s">
        <v>131</v>
      </c>
      <c r="C70" s="13" t="s">
        <v>132</v>
      </c>
      <c r="D70" s="13">
        <v>2781</v>
      </c>
      <c r="E70" s="7">
        <v>62.84</v>
      </c>
      <c r="F70" s="7">
        <v>3.191997406</v>
      </c>
      <c r="G70" s="7">
        <f>E70*F70</f>
        <v>200.58511699304</v>
      </c>
      <c r="H70" s="7">
        <v>13.61</v>
      </c>
      <c r="I70" s="7">
        <v>1.595998703</v>
      </c>
      <c r="J70" s="7">
        <f t="shared" si="8"/>
        <v>21.721542347829999</v>
      </c>
      <c r="K70" s="7">
        <v>84.39</v>
      </c>
      <c r="L70" s="7">
        <v>11.49</v>
      </c>
      <c r="M70" s="15">
        <f t="shared" si="10"/>
        <v>318.18665934086999</v>
      </c>
      <c r="N70" s="12" t="s">
        <v>10</v>
      </c>
      <c r="O70" s="12" t="s">
        <v>248</v>
      </c>
    </row>
    <row r="71" spans="1:15" x14ac:dyDescent="0.3">
      <c r="A71" s="11">
        <v>68</v>
      </c>
      <c r="B71" s="12" t="s">
        <v>133</v>
      </c>
      <c r="C71" s="13" t="s">
        <v>134</v>
      </c>
      <c r="D71" s="14">
        <v>2689.6</v>
      </c>
      <c r="E71" s="14">
        <v>56.8</v>
      </c>
      <c r="F71" s="14">
        <v>1.3728293132496179</v>
      </c>
      <c r="G71" s="14">
        <f>F71*E71</f>
        <v>77.976704992578291</v>
      </c>
      <c r="H71" s="14">
        <v>26.8</v>
      </c>
      <c r="I71" s="14">
        <v>0.68641465662480894</v>
      </c>
      <c r="J71" s="14">
        <f t="shared" si="8"/>
        <v>18.395912797544881</v>
      </c>
      <c r="K71" s="14">
        <v>367.17111458333329</v>
      </c>
      <c r="L71" s="17">
        <v>7.5</v>
      </c>
      <c r="M71" s="15">
        <f t="shared" si="10"/>
        <v>471.04373237345646</v>
      </c>
      <c r="N71" s="12" t="s">
        <v>15</v>
      </c>
      <c r="O71" s="12" t="s">
        <v>245</v>
      </c>
    </row>
    <row r="72" spans="1:15" x14ac:dyDescent="0.3">
      <c r="A72" s="11">
        <v>69</v>
      </c>
      <c r="B72" s="12" t="s">
        <v>135</v>
      </c>
      <c r="C72" s="23" t="s">
        <v>136</v>
      </c>
      <c r="D72" s="13">
        <v>1775.4</v>
      </c>
      <c r="E72" s="7">
        <v>30.97</v>
      </c>
      <c r="F72" s="7">
        <v>4.1043034179999998</v>
      </c>
      <c r="G72" s="7">
        <f>E72*F72</f>
        <v>127.11027685545999</v>
      </c>
      <c r="H72" s="7">
        <v>12.23</v>
      </c>
      <c r="I72" s="7">
        <v>2.0521517089999999</v>
      </c>
      <c r="J72" s="7">
        <f t="shared" si="8"/>
        <v>25.097815401070001</v>
      </c>
      <c r="K72" s="7">
        <v>55.53</v>
      </c>
      <c r="L72" s="7">
        <v>13.42</v>
      </c>
      <c r="M72" s="15">
        <f t="shared" si="10"/>
        <v>221.15809225652998</v>
      </c>
      <c r="N72" s="12" t="s">
        <v>10</v>
      </c>
      <c r="O72" s="12" t="s">
        <v>248</v>
      </c>
    </row>
    <row r="73" spans="1:15" x14ac:dyDescent="0.3">
      <c r="A73" s="11">
        <v>70</v>
      </c>
      <c r="B73" s="12" t="s">
        <v>137</v>
      </c>
      <c r="C73" s="13" t="s">
        <v>138</v>
      </c>
      <c r="D73" s="13">
        <v>723.3</v>
      </c>
      <c r="E73" s="3">
        <v>25</v>
      </c>
      <c r="F73" s="3">
        <v>4.3899999999999997</v>
      </c>
      <c r="G73" s="3">
        <f>E73*F73</f>
        <v>109.74999999999999</v>
      </c>
      <c r="H73" s="3">
        <v>22</v>
      </c>
      <c r="I73" s="3">
        <v>2.19</v>
      </c>
      <c r="J73" s="3">
        <f t="shared" si="8"/>
        <v>48.18</v>
      </c>
      <c r="K73" s="3">
        <v>64.56</v>
      </c>
      <c r="L73" s="17" t="s">
        <v>243</v>
      </c>
      <c r="M73" s="15">
        <f>G73+J73+K73</f>
        <v>222.48999999999998</v>
      </c>
      <c r="N73" s="12" t="s">
        <v>11</v>
      </c>
      <c r="O73" s="12" t="s">
        <v>247</v>
      </c>
    </row>
    <row r="74" spans="1:15" x14ac:dyDescent="0.3">
      <c r="A74" s="11">
        <v>71</v>
      </c>
      <c r="B74" s="12" t="s">
        <v>139</v>
      </c>
      <c r="C74" s="13" t="s">
        <v>140</v>
      </c>
      <c r="D74" s="13">
        <v>928.7</v>
      </c>
      <c r="E74" s="7">
        <v>30.61</v>
      </c>
      <c r="F74" s="7">
        <v>4.1324779229999997</v>
      </c>
      <c r="G74" s="7">
        <f>E74*F74</f>
        <v>126.49514922302998</v>
      </c>
      <c r="H74" s="7">
        <v>11.95</v>
      </c>
      <c r="I74" s="7">
        <v>2.0662389619999999</v>
      </c>
      <c r="J74" s="7">
        <f t="shared" si="8"/>
        <v>24.691555595899999</v>
      </c>
      <c r="K74" s="7">
        <v>55.08</v>
      </c>
      <c r="L74" s="7">
        <v>20.18</v>
      </c>
      <c r="M74" s="15">
        <f t="shared" ref="M74:M82" si="11">G74+J74+K74+L74</f>
        <v>226.44670481892996</v>
      </c>
      <c r="N74" s="12" t="s">
        <v>10</v>
      </c>
      <c r="O74" s="12" t="s">
        <v>248</v>
      </c>
    </row>
    <row r="75" spans="1:15" x14ac:dyDescent="0.3">
      <c r="A75" s="11">
        <v>72</v>
      </c>
      <c r="B75" s="12" t="s">
        <v>141</v>
      </c>
      <c r="C75" s="13" t="s">
        <v>142</v>
      </c>
      <c r="D75" s="14">
        <v>966.2</v>
      </c>
      <c r="E75" s="21">
        <v>29.3</v>
      </c>
      <c r="F75" s="14">
        <v>6.2089631959221139</v>
      </c>
      <c r="G75" s="14">
        <f>F75*E75</f>
        <v>181.92262164051795</v>
      </c>
      <c r="H75" s="21">
        <v>12.2</v>
      </c>
      <c r="I75" s="14">
        <v>3.1044815979610574</v>
      </c>
      <c r="J75" s="14">
        <f t="shared" si="8"/>
        <v>37.874675495124897</v>
      </c>
      <c r="K75" s="14">
        <v>40.536285416666679</v>
      </c>
      <c r="L75" s="17">
        <v>3.59</v>
      </c>
      <c r="M75" s="15">
        <f t="shared" si="11"/>
        <v>263.92358255230948</v>
      </c>
      <c r="N75" s="12" t="s">
        <v>15</v>
      </c>
      <c r="O75" s="12" t="s">
        <v>245</v>
      </c>
    </row>
    <row r="76" spans="1:15" x14ac:dyDescent="0.3">
      <c r="A76" s="11">
        <v>73</v>
      </c>
      <c r="B76" s="12" t="s">
        <v>143</v>
      </c>
      <c r="C76" s="13" t="s">
        <v>144</v>
      </c>
      <c r="D76" s="14">
        <v>929.2</v>
      </c>
      <c r="E76" s="22">
        <v>29.39</v>
      </c>
      <c r="F76" s="14">
        <v>4.9553173979731433</v>
      </c>
      <c r="G76" s="14">
        <f>F76*E76</f>
        <v>145.63677832643069</v>
      </c>
      <c r="H76" s="22">
        <v>10.89</v>
      </c>
      <c r="I76" s="14">
        <v>2.4776586989865717</v>
      </c>
      <c r="J76" s="14">
        <f t="shared" si="8"/>
        <v>26.981703231963767</v>
      </c>
      <c r="K76" s="14">
        <v>162.76433333333333</v>
      </c>
      <c r="L76" s="17">
        <v>6.9</v>
      </c>
      <c r="M76" s="15">
        <f t="shared" si="11"/>
        <v>342.28281489172775</v>
      </c>
      <c r="N76" s="12" t="s">
        <v>15</v>
      </c>
      <c r="O76" s="12" t="s">
        <v>245</v>
      </c>
    </row>
    <row r="77" spans="1:15" x14ac:dyDescent="0.3">
      <c r="A77" s="11">
        <v>74</v>
      </c>
      <c r="B77" s="12" t="s">
        <v>145</v>
      </c>
      <c r="C77" s="13" t="s">
        <v>146</v>
      </c>
      <c r="D77" s="14">
        <v>1180.5</v>
      </c>
      <c r="E77" s="16">
        <v>56.8</v>
      </c>
      <c r="F77" s="14">
        <v>2.3708585709949994</v>
      </c>
      <c r="G77" s="14">
        <f>F77*E77</f>
        <v>134.66476683251597</v>
      </c>
      <c r="H77" s="16">
        <v>52.8</v>
      </c>
      <c r="I77" s="14">
        <v>1.1854292854974999</v>
      </c>
      <c r="J77" s="14">
        <f t="shared" si="8"/>
        <v>62.590666274267996</v>
      </c>
      <c r="K77" s="14">
        <v>151.90982500000007</v>
      </c>
      <c r="L77" s="17">
        <v>20.11</v>
      </c>
      <c r="M77" s="15">
        <f t="shared" si="11"/>
        <v>369.27525810678401</v>
      </c>
      <c r="N77" s="12" t="s">
        <v>220</v>
      </c>
      <c r="O77" s="12" t="s">
        <v>245</v>
      </c>
    </row>
    <row r="78" spans="1:15" x14ac:dyDescent="0.3">
      <c r="A78" s="11">
        <v>75</v>
      </c>
      <c r="B78" s="12" t="s">
        <v>147</v>
      </c>
      <c r="C78" s="13" t="s">
        <v>148</v>
      </c>
      <c r="D78" s="14">
        <v>2592.1999999999998</v>
      </c>
      <c r="E78" s="16">
        <v>44.6</v>
      </c>
      <c r="F78" s="14">
        <v>2.164145102789246</v>
      </c>
      <c r="G78" s="14">
        <f>F78*E78</f>
        <v>96.520871584400368</v>
      </c>
      <c r="H78" s="16">
        <v>41.8</v>
      </c>
      <c r="I78" s="14">
        <v>1.0820725513946232</v>
      </c>
      <c r="J78" s="14">
        <f t="shared" si="8"/>
        <v>45.230632648295249</v>
      </c>
      <c r="K78" s="14">
        <v>163.19791458333339</v>
      </c>
      <c r="L78" s="17">
        <v>31.63</v>
      </c>
      <c r="M78" s="15">
        <f t="shared" si="11"/>
        <v>336.57941881602903</v>
      </c>
      <c r="N78" s="12" t="s">
        <v>220</v>
      </c>
      <c r="O78" s="12" t="s">
        <v>245</v>
      </c>
    </row>
    <row r="79" spans="1:15" x14ac:dyDescent="0.3">
      <c r="A79" s="11">
        <v>76</v>
      </c>
      <c r="B79" s="12" t="s">
        <v>149</v>
      </c>
      <c r="C79" s="13" t="s">
        <v>150</v>
      </c>
      <c r="D79" s="13">
        <v>2633.3</v>
      </c>
      <c r="E79" s="5">
        <v>43.1</v>
      </c>
      <c r="F79" s="3">
        <v>3.49</v>
      </c>
      <c r="G79" s="3">
        <f>E79*F79</f>
        <v>150.41900000000001</v>
      </c>
      <c r="H79" s="5">
        <v>30.6</v>
      </c>
      <c r="I79" s="3">
        <v>1.75</v>
      </c>
      <c r="J79" s="3">
        <f t="shared" si="8"/>
        <v>53.550000000000004</v>
      </c>
      <c r="K79" s="3">
        <v>503.6</v>
      </c>
      <c r="L79" s="17">
        <v>9</v>
      </c>
      <c r="M79" s="15">
        <f t="shared" si="11"/>
        <v>716.56900000000007</v>
      </c>
      <c r="N79" s="12" t="s">
        <v>11</v>
      </c>
      <c r="O79" s="12" t="s">
        <v>247</v>
      </c>
    </row>
    <row r="80" spans="1:15" x14ac:dyDescent="0.3">
      <c r="A80" s="11">
        <v>77</v>
      </c>
      <c r="B80" s="12" t="s">
        <v>151</v>
      </c>
      <c r="C80" s="23" t="s">
        <v>152</v>
      </c>
      <c r="D80" s="13">
        <v>1006.5</v>
      </c>
      <c r="E80" s="7">
        <v>25.44</v>
      </c>
      <c r="F80" s="7">
        <v>5.04</v>
      </c>
      <c r="G80" s="7">
        <f>E80*F80</f>
        <v>128.2176</v>
      </c>
      <c r="H80" s="7">
        <v>9.01</v>
      </c>
      <c r="I80" s="7">
        <v>2.9</v>
      </c>
      <c r="J80" s="7">
        <f t="shared" si="8"/>
        <v>26.128999999999998</v>
      </c>
      <c r="K80" s="7">
        <v>18.829999999999998</v>
      </c>
      <c r="L80" s="7">
        <v>4.45</v>
      </c>
      <c r="M80" s="15">
        <f t="shared" si="11"/>
        <v>177.6266</v>
      </c>
      <c r="N80" s="12" t="s">
        <v>12</v>
      </c>
      <c r="O80" s="12" t="s">
        <v>246</v>
      </c>
    </row>
    <row r="81" spans="1:15" x14ac:dyDescent="0.3">
      <c r="A81" s="11">
        <v>78</v>
      </c>
      <c r="B81" s="12" t="s">
        <v>153</v>
      </c>
      <c r="C81" s="13" t="s">
        <v>154</v>
      </c>
      <c r="D81" s="14">
        <v>3447.3</v>
      </c>
      <c r="E81" s="14">
        <v>71.45</v>
      </c>
      <c r="F81" s="14">
        <v>1.66</v>
      </c>
      <c r="G81" s="14">
        <f>F81*E81</f>
        <v>118.607</v>
      </c>
      <c r="H81" s="14">
        <v>26.04</v>
      </c>
      <c r="I81" s="14">
        <v>0.82</v>
      </c>
      <c r="J81" s="14">
        <f t="shared" si="8"/>
        <v>21.352799999999998</v>
      </c>
      <c r="K81" s="14">
        <v>58.53</v>
      </c>
      <c r="L81" s="17">
        <v>4.5999999999999996</v>
      </c>
      <c r="M81" s="15">
        <f t="shared" si="11"/>
        <v>203.0898</v>
      </c>
      <c r="N81" s="12" t="s">
        <v>15</v>
      </c>
      <c r="O81" s="12" t="s">
        <v>246</v>
      </c>
    </row>
    <row r="82" spans="1:15" x14ac:dyDescent="0.3">
      <c r="A82" s="11">
        <v>79</v>
      </c>
      <c r="B82" s="12" t="s">
        <v>155</v>
      </c>
      <c r="C82" s="23" t="s">
        <v>156</v>
      </c>
      <c r="D82" s="13">
        <v>704.1</v>
      </c>
      <c r="E82" s="3">
        <v>24.8</v>
      </c>
      <c r="F82" s="3">
        <v>4.92</v>
      </c>
      <c r="G82" s="3">
        <f>E82*F82</f>
        <v>122.01600000000001</v>
      </c>
      <c r="H82" s="3">
        <v>2.7</v>
      </c>
      <c r="I82" s="3">
        <v>2.46</v>
      </c>
      <c r="J82" s="3">
        <f t="shared" si="8"/>
        <v>6.6420000000000003</v>
      </c>
      <c r="K82" s="3">
        <v>117.18</v>
      </c>
      <c r="L82" s="17">
        <v>2.33</v>
      </c>
      <c r="M82" s="15">
        <f t="shared" si="11"/>
        <v>248.16800000000003</v>
      </c>
      <c r="N82" s="12" t="s">
        <v>11</v>
      </c>
      <c r="O82" s="12" t="s">
        <v>247</v>
      </c>
    </row>
    <row r="83" spans="1:15" x14ac:dyDescent="0.3">
      <c r="A83" s="11">
        <v>80</v>
      </c>
      <c r="B83" s="12" t="s">
        <v>157</v>
      </c>
      <c r="C83" s="13" t="s">
        <v>158</v>
      </c>
      <c r="D83" s="14">
        <v>2723.8</v>
      </c>
      <c r="E83" s="14">
        <v>55.83</v>
      </c>
      <c r="F83" s="14">
        <v>1.9888515656743313</v>
      </c>
      <c r="G83" s="14">
        <f>F83*E83</f>
        <v>111.03758291159791</v>
      </c>
      <c r="H83" s="14">
        <v>12.14</v>
      </c>
      <c r="I83" s="14">
        <v>0.99442578283716576</v>
      </c>
      <c r="J83" s="14">
        <f t="shared" ref="J83:J122" si="12">H83*I83</f>
        <v>12.072329003643192</v>
      </c>
      <c r="K83" s="14">
        <v>145.08765416666671</v>
      </c>
      <c r="L83" s="17">
        <v>3.64</v>
      </c>
      <c r="M83" s="15">
        <f>G83+J83+K83+L83</f>
        <v>271.83756608190777</v>
      </c>
      <c r="N83" s="12" t="s">
        <v>15</v>
      </c>
      <c r="O83" s="12" t="s">
        <v>245</v>
      </c>
    </row>
    <row r="84" spans="1:15" x14ac:dyDescent="0.3">
      <c r="A84" s="11">
        <v>81</v>
      </c>
      <c r="B84" s="12" t="s">
        <v>159</v>
      </c>
      <c r="C84" s="11" t="s">
        <v>244</v>
      </c>
      <c r="D84" s="13">
        <v>930</v>
      </c>
      <c r="E84" s="3">
        <v>28.53</v>
      </c>
      <c r="F84" s="3">
        <v>4.96</v>
      </c>
      <c r="G84" s="3">
        <f>E84*F84</f>
        <v>141.50880000000001</v>
      </c>
      <c r="H84" s="3">
        <v>11.64</v>
      </c>
      <c r="I84" s="3">
        <v>2.48</v>
      </c>
      <c r="J84" s="3">
        <f t="shared" si="12"/>
        <v>28.8672</v>
      </c>
      <c r="K84" s="3">
        <v>45.52</v>
      </c>
      <c r="L84" s="17"/>
      <c r="M84" s="15">
        <f>G84+J84+K84+L84</f>
        <v>215.89600000000002</v>
      </c>
      <c r="N84" s="12" t="s">
        <v>11</v>
      </c>
      <c r="O84" s="12" t="s">
        <v>247</v>
      </c>
    </row>
    <row r="85" spans="1:15" x14ac:dyDescent="0.3">
      <c r="A85" s="11">
        <v>82</v>
      </c>
      <c r="B85" s="12" t="s">
        <v>160</v>
      </c>
      <c r="C85" s="23" t="s">
        <v>161</v>
      </c>
      <c r="D85" s="13">
        <v>959.4</v>
      </c>
      <c r="E85" s="7">
        <v>39.799999999999997</v>
      </c>
      <c r="F85" s="7">
        <v>4.4861746266560276</v>
      </c>
      <c r="G85" s="7">
        <f>F85*E85</f>
        <v>178.54975014090988</v>
      </c>
      <c r="H85" s="7">
        <v>0</v>
      </c>
      <c r="I85" s="7"/>
      <c r="J85" s="7">
        <f t="shared" si="12"/>
        <v>0</v>
      </c>
      <c r="K85" s="7">
        <v>97.930374999999998</v>
      </c>
      <c r="L85" s="7">
        <v>4.13</v>
      </c>
      <c r="M85" s="15">
        <f>G85+J85+K85+L85</f>
        <v>280.61012514090987</v>
      </c>
      <c r="N85" s="27" t="s">
        <v>13</v>
      </c>
      <c r="O85" s="12" t="s">
        <v>246</v>
      </c>
    </row>
    <row r="86" spans="1:15" x14ac:dyDescent="0.3">
      <c r="A86" s="11">
        <v>83</v>
      </c>
      <c r="B86" s="12" t="s">
        <v>162</v>
      </c>
      <c r="C86" s="18" t="s">
        <v>231</v>
      </c>
      <c r="D86" s="14">
        <v>1227.2</v>
      </c>
      <c r="E86" s="19">
        <v>29.5</v>
      </c>
      <c r="F86" s="14">
        <v>5.1171472701723788</v>
      </c>
      <c r="G86" s="14">
        <f>F86*E86</f>
        <v>150.95584447008517</v>
      </c>
      <c r="H86" s="19">
        <v>10.82</v>
      </c>
      <c r="I86" s="14">
        <v>2.5585736350861898</v>
      </c>
      <c r="J86" s="14">
        <f t="shared" si="12"/>
        <v>27.683766731632574</v>
      </c>
      <c r="K86" s="14">
        <v>64.488624999999999</v>
      </c>
      <c r="L86" s="17">
        <v>9</v>
      </c>
      <c r="M86" s="15">
        <f>G86+J86+K86+L86</f>
        <v>252.12823620171775</v>
      </c>
      <c r="N86" s="12" t="s">
        <v>15</v>
      </c>
      <c r="O86" s="12" t="s">
        <v>245</v>
      </c>
    </row>
    <row r="87" spans="1:15" x14ac:dyDescent="0.3">
      <c r="A87" s="11">
        <v>84</v>
      </c>
      <c r="B87" s="12" t="s">
        <v>162</v>
      </c>
      <c r="C87" s="18" t="s">
        <v>232</v>
      </c>
      <c r="D87" s="14">
        <v>1324.6</v>
      </c>
      <c r="E87" s="19">
        <v>53.2</v>
      </c>
      <c r="F87" s="14">
        <v>2.157651028728977</v>
      </c>
      <c r="G87" s="14">
        <f>F87*E87</f>
        <v>114.78703472838158</v>
      </c>
      <c r="H87" s="19">
        <v>13.4</v>
      </c>
      <c r="I87" s="14">
        <v>1.0788255143644887</v>
      </c>
      <c r="J87" s="14">
        <f t="shared" si="12"/>
        <v>14.456261892484148</v>
      </c>
      <c r="K87" s="14">
        <v>365.57623958333346</v>
      </c>
      <c r="L87" s="17">
        <v>3.24</v>
      </c>
      <c r="M87" s="15">
        <f>G87+J87+K87+L87</f>
        <v>498.05953620419916</v>
      </c>
      <c r="N87" s="12" t="s">
        <v>15</v>
      </c>
      <c r="O87" s="12" t="s">
        <v>245</v>
      </c>
    </row>
    <row r="88" spans="1:15" x14ac:dyDescent="0.3">
      <c r="A88" s="11">
        <v>85</v>
      </c>
      <c r="B88" s="12" t="s">
        <v>163</v>
      </c>
      <c r="C88" s="13" t="s">
        <v>164</v>
      </c>
      <c r="D88" s="14">
        <v>2663.9</v>
      </c>
      <c r="E88" s="14">
        <v>58.36</v>
      </c>
      <c r="F88" s="14">
        <v>2.34</v>
      </c>
      <c r="G88" s="14">
        <f>F88*E88</f>
        <v>136.5624</v>
      </c>
      <c r="H88" s="14">
        <v>17.32</v>
      </c>
      <c r="I88" s="14">
        <v>1.2</v>
      </c>
      <c r="J88" s="14">
        <f t="shared" si="12"/>
        <v>20.783999999999999</v>
      </c>
      <c r="K88" s="14">
        <v>256.92</v>
      </c>
      <c r="L88" s="17" t="s">
        <v>243</v>
      </c>
      <c r="M88" s="15">
        <f>G88+J88+K88</f>
        <v>414.26639999999998</v>
      </c>
      <c r="N88" s="12" t="s">
        <v>15</v>
      </c>
      <c r="O88" s="12" t="s">
        <v>246</v>
      </c>
    </row>
    <row r="89" spans="1:15" x14ac:dyDescent="0.3">
      <c r="A89" s="11">
        <v>86</v>
      </c>
      <c r="B89" s="12" t="s">
        <v>165</v>
      </c>
      <c r="C89" s="13" t="s">
        <v>166</v>
      </c>
      <c r="D89" s="14">
        <v>2705.4</v>
      </c>
      <c r="E89" s="14">
        <v>57.52</v>
      </c>
      <c r="F89" s="14">
        <v>2.1329701883401024</v>
      </c>
      <c r="G89" s="14">
        <f>F89*E89</f>
        <v>122.6884452333227</v>
      </c>
      <c r="H89" s="14">
        <v>13.67</v>
      </c>
      <c r="I89" s="14">
        <v>1.0664850941700512</v>
      </c>
      <c r="J89" s="14">
        <f t="shared" si="12"/>
        <v>14.578851237304599</v>
      </c>
      <c r="K89" s="14">
        <v>121.87067291666671</v>
      </c>
      <c r="L89" s="17">
        <v>6</v>
      </c>
      <c r="M89" s="15">
        <f>G89+J89+K89+L89</f>
        <v>265.13796938729399</v>
      </c>
      <c r="N89" s="12" t="s">
        <v>15</v>
      </c>
      <c r="O89" s="12" t="s">
        <v>245</v>
      </c>
    </row>
    <row r="90" spans="1:15" x14ac:dyDescent="0.3">
      <c r="A90" s="11">
        <v>87</v>
      </c>
      <c r="B90" s="12" t="s">
        <v>167</v>
      </c>
      <c r="C90" s="23" t="s">
        <v>168</v>
      </c>
      <c r="D90" s="13">
        <v>832.1</v>
      </c>
      <c r="E90" s="7">
        <v>24.5</v>
      </c>
      <c r="F90" s="7">
        <v>7</v>
      </c>
      <c r="G90" s="7">
        <f>E90*F90</f>
        <v>171.5</v>
      </c>
      <c r="H90" s="7">
        <v>13.9</v>
      </c>
      <c r="I90" s="7">
        <v>3.41</v>
      </c>
      <c r="J90" s="7">
        <f t="shared" si="12"/>
        <v>47.399000000000001</v>
      </c>
      <c r="K90" s="7">
        <v>18.34</v>
      </c>
      <c r="L90" s="7">
        <v>3.55</v>
      </c>
      <c r="M90" s="15">
        <f>G90+J90+K90+L90</f>
        <v>240.78900000000002</v>
      </c>
      <c r="N90" s="12" t="s">
        <v>12</v>
      </c>
      <c r="O90" s="12" t="s">
        <v>246</v>
      </c>
    </row>
    <row r="91" spans="1:15" x14ac:dyDescent="0.3">
      <c r="A91" s="11">
        <v>88</v>
      </c>
      <c r="B91" s="12" t="s">
        <v>169</v>
      </c>
      <c r="C91" s="23" t="s">
        <v>170</v>
      </c>
      <c r="D91" s="13">
        <v>2740</v>
      </c>
      <c r="E91" s="3">
        <v>61.77</v>
      </c>
      <c r="F91" s="3">
        <v>3.22</v>
      </c>
      <c r="G91" s="3">
        <f>E91*F91</f>
        <v>198.89940000000001</v>
      </c>
      <c r="H91" s="3">
        <v>27.26</v>
      </c>
      <c r="I91" s="3">
        <v>1.61</v>
      </c>
      <c r="J91" s="3">
        <f t="shared" si="12"/>
        <v>43.888600000000004</v>
      </c>
      <c r="K91" s="3">
        <v>65.19</v>
      </c>
      <c r="L91" s="17">
        <v>2.37</v>
      </c>
      <c r="M91" s="15">
        <f>G91+J91+K91+L91</f>
        <v>310.34800000000001</v>
      </c>
      <c r="N91" s="12" t="s">
        <v>11</v>
      </c>
      <c r="O91" s="12" t="s">
        <v>247</v>
      </c>
    </row>
    <row r="92" spans="1:15" x14ac:dyDescent="0.3">
      <c r="A92" s="11">
        <v>89</v>
      </c>
      <c r="B92" s="12" t="s">
        <v>171</v>
      </c>
      <c r="C92" s="18" t="s">
        <v>241</v>
      </c>
      <c r="D92" s="13">
        <v>2172.4</v>
      </c>
      <c r="E92" s="7">
        <v>28.3</v>
      </c>
      <c r="F92" s="7">
        <v>3.5945969670000002</v>
      </c>
      <c r="G92" s="7">
        <f>E92*F92</f>
        <v>101.7270941661</v>
      </c>
      <c r="H92" s="7">
        <v>57.5</v>
      </c>
      <c r="I92" s="7">
        <v>1.7972984830000001</v>
      </c>
      <c r="J92" s="7">
        <f t="shared" si="12"/>
        <v>103.3446627725</v>
      </c>
      <c r="K92" s="7">
        <v>82.53</v>
      </c>
      <c r="L92" s="7">
        <v>4.46</v>
      </c>
      <c r="M92" s="15">
        <f>G92+J92+K92+L92</f>
        <v>292.06175693860001</v>
      </c>
      <c r="N92" s="12" t="s">
        <v>10</v>
      </c>
      <c r="O92" s="12" t="s">
        <v>248</v>
      </c>
    </row>
    <row r="93" spans="1:15" x14ac:dyDescent="0.3">
      <c r="A93" s="11">
        <v>90</v>
      </c>
      <c r="B93" s="25" t="s">
        <v>171</v>
      </c>
      <c r="C93" s="26" t="s">
        <v>242</v>
      </c>
      <c r="D93" s="13">
        <v>3594.1</v>
      </c>
      <c r="E93" s="7">
        <v>32.299999999999997</v>
      </c>
      <c r="F93" s="7">
        <v>3.004376594</v>
      </c>
      <c r="G93" s="7">
        <f>E93*F93</f>
        <v>97.041363986199997</v>
      </c>
      <c r="H93" s="7">
        <v>38.9</v>
      </c>
      <c r="I93" s="7">
        <v>1.502188297</v>
      </c>
      <c r="J93" s="7">
        <f t="shared" si="12"/>
        <v>58.435124753299995</v>
      </c>
      <c r="K93" s="7">
        <v>101.91</v>
      </c>
      <c r="L93" s="7" t="s">
        <v>243</v>
      </c>
      <c r="M93" s="15">
        <f>G93+J93+K93</f>
        <v>257.38648873950001</v>
      </c>
      <c r="N93" s="12" t="s">
        <v>10</v>
      </c>
      <c r="O93" s="12" t="s">
        <v>248</v>
      </c>
    </row>
    <row r="94" spans="1:15" x14ac:dyDescent="0.3">
      <c r="A94" s="11">
        <v>91</v>
      </c>
      <c r="B94" s="12" t="s">
        <v>172</v>
      </c>
      <c r="C94" s="23" t="s">
        <v>173</v>
      </c>
      <c r="D94" s="13">
        <v>2617</v>
      </c>
      <c r="E94" s="3">
        <v>43.7</v>
      </c>
      <c r="F94" s="3">
        <v>3.48</v>
      </c>
      <c r="G94" s="3">
        <f>E94*F94</f>
        <v>152.07600000000002</v>
      </c>
      <c r="H94" s="3">
        <v>28.5</v>
      </c>
      <c r="I94" s="3">
        <v>1.74</v>
      </c>
      <c r="J94" s="3">
        <f t="shared" si="12"/>
        <v>49.589999999999996</v>
      </c>
      <c r="K94" s="3">
        <v>36.46</v>
      </c>
      <c r="L94" s="17">
        <v>7.52</v>
      </c>
      <c r="M94" s="15">
        <f t="shared" ref="M94:M119" si="13">G94+J94+K94+L94</f>
        <v>245.64600000000004</v>
      </c>
      <c r="N94" s="12" t="s">
        <v>11</v>
      </c>
      <c r="O94" s="12" t="s">
        <v>247</v>
      </c>
    </row>
    <row r="95" spans="1:15" x14ac:dyDescent="0.3">
      <c r="A95" s="11">
        <v>92</v>
      </c>
      <c r="B95" s="12" t="s">
        <v>174</v>
      </c>
      <c r="C95" s="13" t="s">
        <v>175</v>
      </c>
      <c r="D95" s="14">
        <v>2670</v>
      </c>
      <c r="E95" s="14">
        <v>58.8</v>
      </c>
      <c r="F95" s="14">
        <v>2.36</v>
      </c>
      <c r="G95" s="14">
        <f>F95*E95</f>
        <v>138.76799999999997</v>
      </c>
      <c r="H95" s="14">
        <v>25</v>
      </c>
      <c r="I95" s="14">
        <v>1.1399999999999999</v>
      </c>
      <c r="J95" s="14">
        <f t="shared" si="12"/>
        <v>28.499999999999996</v>
      </c>
      <c r="K95" s="14">
        <v>61.6</v>
      </c>
      <c r="L95" s="17">
        <v>12.8</v>
      </c>
      <c r="M95" s="15">
        <f t="shared" si="13"/>
        <v>241.66799999999998</v>
      </c>
      <c r="N95" s="12" t="s">
        <v>15</v>
      </c>
      <c r="O95" s="12" t="s">
        <v>246</v>
      </c>
    </row>
    <row r="96" spans="1:15" x14ac:dyDescent="0.3">
      <c r="A96" s="11">
        <v>93</v>
      </c>
      <c r="B96" s="12" t="s">
        <v>176</v>
      </c>
      <c r="C96" s="13" t="s">
        <v>177</v>
      </c>
      <c r="D96" s="14">
        <v>2646.4</v>
      </c>
      <c r="E96" s="14">
        <v>44</v>
      </c>
      <c r="F96" s="14">
        <v>2.3862082845630113</v>
      </c>
      <c r="G96" s="14">
        <f>F96*E96</f>
        <v>104.9931645207725</v>
      </c>
      <c r="H96" s="14">
        <v>37.299999999999997</v>
      </c>
      <c r="I96" s="14">
        <v>1.1931041422815056</v>
      </c>
      <c r="J96" s="14">
        <f t="shared" si="12"/>
        <v>44.502784507100159</v>
      </c>
      <c r="K96" s="14">
        <v>86.5527625</v>
      </c>
      <c r="L96" s="17">
        <v>8.61</v>
      </c>
      <c r="M96" s="15">
        <f t="shared" si="13"/>
        <v>244.65871152787264</v>
      </c>
      <c r="N96" s="12" t="s">
        <v>15</v>
      </c>
      <c r="O96" s="12" t="s">
        <v>245</v>
      </c>
    </row>
    <row r="97" spans="1:15" x14ac:dyDescent="0.3">
      <c r="A97" s="11">
        <v>94</v>
      </c>
      <c r="B97" s="12" t="s">
        <v>178</v>
      </c>
      <c r="C97" s="24" t="s">
        <v>233</v>
      </c>
      <c r="D97" s="13">
        <v>2715.1</v>
      </c>
      <c r="E97" s="3">
        <v>67.8</v>
      </c>
      <c r="F97" s="3">
        <v>3.43</v>
      </c>
      <c r="G97" s="3">
        <f>E97*F97</f>
        <v>232.554</v>
      </c>
      <c r="H97" s="3">
        <v>14.6</v>
      </c>
      <c r="I97" s="3">
        <v>1.71</v>
      </c>
      <c r="J97" s="3">
        <f t="shared" si="12"/>
        <v>24.965999999999998</v>
      </c>
      <c r="K97" s="3">
        <v>124.18</v>
      </c>
      <c r="L97" s="17">
        <v>9.9700000000000006</v>
      </c>
      <c r="M97" s="15">
        <f t="shared" si="13"/>
        <v>391.67</v>
      </c>
      <c r="N97" s="12" t="s">
        <v>11</v>
      </c>
      <c r="O97" s="12" t="s">
        <v>247</v>
      </c>
    </row>
    <row r="98" spans="1:15" x14ac:dyDescent="0.3">
      <c r="A98" s="11">
        <v>95</v>
      </c>
      <c r="B98" s="12" t="s">
        <v>178</v>
      </c>
      <c r="C98" s="24" t="s">
        <v>234</v>
      </c>
      <c r="D98" s="13">
        <v>698.5</v>
      </c>
      <c r="E98" s="3">
        <v>22.7</v>
      </c>
      <c r="F98" s="3">
        <v>4.7699999999999996</v>
      </c>
      <c r="G98" s="3">
        <f>E98*F98</f>
        <v>108.27899999999998</v>
      </c>
      <c r="H98" s="3">
        <v>9.5</v>
      </c>
      <c r="I98" s="3">
        <v>2.39</v>
      </c>
      <c r="J98" s="3">
        <f t="shared" si="12"/>
        <v>22.705000000000002</v>
      </c>
      <c r="K98" s="3">
        <v>58.38</v>
      </c>
      <c r="L98" s="17">
        <v>10.55</v>
      </c>
      <c r="M98" s="15">
        <f t="shared" si="13"/>
        <v>199.91399999999999</v>
      </c>
      <c r="N98" s="12" t="s">
        <v>11</v>
      </c>
      <c r="O98" s="12" t="s">
        <v>247</v>
      </c>
    </row>
    <row r="99" spans="1:15" x14ac:dyDescent="0.3">
      <c r="A99" s="11">
        <v>96</v>
      </c>
      <c r="B99" s="12" t="s">
        <v>179</v>
      </c>
      <c r="C99" s="13" t="s">
        <v>180</v>
      </c>
      <c r="D99" s="14">
        <v>2669.6</v>
      </c>
      <c r="E99" s="14">
        <v>43.5</v>
      </c>
      <c r="F99" s="14">
        <v>1.990561510097058</v>
      </c>
      <c r="G99" s="14">
        <f>F99*E99</f>
        <v>86.589425689222026</v>
      </c>
      <c r="H99" s="14">
        <v>38.299999999999997</v>
      </c>
      <c r="I99" s="14">
        <v>0.99528075504852909</v>
      </c>
      <c r="J99" s="14">
        <f t="shared" si="12"/>
        <v>38.119252918358661</v>
      </c>
      <c r="K99" s="14">
        <v>120.52852083333336</v>
      </c>
      <c r="L99" s="17">
        <v>9.7899999999999991</v>
      </c>
      <c r="M99" s="15">
        <f t="shared" si="13"/>
        <v>255.02719944091402</v>
      </c>
      <c r="N99" s="12" t="s">
        <v>15</v>
      </c>
      <c r="O99" s="12" t="s">
        <v>245</v>
      </c>
    </row>
    <row r="100" spans="1:15" x14ac:dyDescent="0.3">
      <c r="A100" s="11">
        <v>97</v>
      </c>
      <c r="B100" s="12" t="s">
        <v>181</v>
      </c>
      <c r="C100" s="13" t="s">
        <v>182</v>
      </c>
      <c r="D100" s="14">
        <v>2690.1</v>
      </c>
      <c r="E100" s="14">
        <v>55.5</v>
      </c>
      <c r="F100" s="14">
        <v>2.1858330412774585</v>
      </c>
      <c r="G100" s="14">
        <f>F100*E100</f>
        <v>121.31373379089895</v>
      </c>
      <c r="H100" s="14">
        <v>39.67</v>
      </c>
      <c r="I100" s="14">
        <v>1.0929165206387292</v>
      </c>
      <c r="J100" s="14">
        <f t="shared" si="12"/>
        <v>43.355998373738387</v>
      </c>
      <c r="K100" s="14">
        <v>102.29924895833332</v>
      </c>
      <c r="L100" s="17">
        <v>6.88</v>
      </c>
      <c r="M100" s="15">
        <f t="shared" si="13"/>
        <v>273.84898112297066</v>
      </c>
      <c r="N100" s="12" t="s">
        <v>15</v>
      </c>
      <c r="O100" s="12" t="s">
        <v>245</v>
      </c>
    </row>
    <row r="101" spans="1:15" x14ac:dyDescent="0.3">
      <c r="A101" s="11">
        <v>98</v>
      </c>
      <c r="B101" s="12" t="s">
        <v>183</v>
      </c>
      <c r="C101" s="13" t="s">
        <v>184</v>
      </c>
      <c r="D101" s="14">
        <v>2713.5</v>
      </c>
      <c r="E101" s="14">
        <v>58</v>
      </c>
      <c r="F101" s="14">
        <v>2.1600398365753515</v>
      </c>
      <c r="G101" s="14">
        <f>F101*E101</f>
        <v>125.28231052137039</v>
      </c>
      <c r="H101" s="14">
        <v>14.74</v>
      </c>
      <c r="I101" s="14">
        <v>1.0800199182876757</v>
      </c>
      <c r="J101" s="14">
        <f t="shared" si="12"/>
        <v>15.91949359556034</v>
      </c>
      <c r="K101" s="14">
        <v>102.90842083333334</v>
      </c>
      <c r="L101" s="17">
        <v>8.92</v>
      </c>
      <c r="M101" s="15">
        <f t="shared" si="13"/>
        <v>253.03022495026406</v>
      </c>
      <c r="N101" s="12" t="s">
        <v>15</v>
      </c>
      <c r="O101" s="12" t="s">
        <v>245</v>
      </c>
    </row>
    <row r="102" spans="1:15" x14ac:dyDescent="0.3">
      <c r="A102" s="11">
        <v>99</v>
      </c>
      <c r="B102" s="12" t="s">
        <v>185</v>
      </c>
      <c r="C102" s="23" t="s">
        <v>186</v>
      </c>
      <c r="D102" s="13">
        <v>3570.8</v>
      </c>
      <c r="E102" s="7">
        <v>44</v>
      </c>
      <c r="F102" s="7">
        <v>1.86</v>
      </c>
      <c r="G102" s="7">
        <f>E102*F102</f>
        <v>81.84</v>
      </c>
      <c r="H102" s="7">
        <v>28.7</v>
      </c>
      <c r="I102" s="7">
        <v>0.87</v>
      </c>
      <c r="J102" s="7">
        <f t="shared" si="12"/>
        <v>24.968999999999998</v>
      </c>
      <c r="K102" s="7">
        <v>639.30999999999995</v>
      </c>
      <c r="L102" s="7">
        <v>6.98</v>
      </c>
      <c r="M102" s="15">
        <f t="shared" si="13"/>
        <v>753.09899999999993</v>
      </c>
      <c r="N102" s="12" t="s">
        <v>12</v>
      </c>
      <c r="O102" s="12" t="s">
        <v>246</v>
      </c>
    </row>
    <row r="103" spans="1:15" x14ac:dyDescent="0.3">
      <c r="A103" s="11">
        <v>100</v>
      </c>
      <c r="B103" s="12" t="s">
        <v>187</v>
      </c>
      <c r="C103" s="11" t="s">
        <v>188</v>
      </c>
      <c r="D103" s="14">
        <v>2388.1999999999998</v>
      </c>
      <c r="E103" s="14">
        <v>42.76</v>
      </c>
      <c r="F103" s="14">
        <v>2.3511636536896545</v>
      </c>
      <c r="G103" s="14">
        <f t="shared" ref="G103:G108" si="14">F103*E103</f>
        <v>100.53575783176963</v>
      </c>
      <c r="H103" s="14">
        <v>89.43</v>
      </c>
      <c r="I103" s="14">
        <v>1.1755818268448275</v>
      </c>
      <c r="J103" s="14">
        <f t="shared" si="12"/>
        <v>105.13228277473293</v>
      </c>
      <c r="K103" s="14">
        <v>39.274823333333337</v>
      </c>
      <c r="L103" s="17">
        <v>15.3</v>
      </c>
      <c r="M103" s="15">
        <f t="shared" si="13"/>
        <v>260.2428639398359</v>
      </c>
      <c r="N103" s="12" t="s">
        <v>15</v>
      </c>
      <c r="O103" s="12" t="s">
        <v>245</v>
      </c>
    </row>
    <row r="104" spans="1:15" x14ac:dyDescent="0.3">
      <c r="A104" s="11">
        <v>101</v>
      </c>
      <c r="B104" s="12" t="s">
        <v>189</v>
      </c>
      <c r="C104" s="13" t="s">
        <v>190</v>
      </c>
      <c r="D104" s="14">
        <v>2614.1999999999998</v>
      </c>
      <c r="E104" s="14">
        <v>44</v>
      </c>
      <c r="F104" s="14">
        <v>2.33</v>
      </c>
      <c r="G104" s="14">
        <f t="shared" si="14"/>
        <v>102.52000000000001</v>
      </c>
      <c r="H104" s="14">
        <v>29</v>
      </c>
      <c r="I104" s="14">
        <v>1.26</v>
      </c>
      <c r="J104" s="14">
        <f t="shared" si="12"/>
        <v>36.54</v>
      </c>
      <c r="K104" s="14">
        <v>50.89</v>
      </c>
      <c r="L104" s="17">
        <v>8.83</v>
      </c>
      <c r="M104" s="15">
        <f t="shared" si="13"/>
        <v>198.78</v>
      </c>
      <c r="N104" s="12" t="s">
        <v>15</v>
      </c>
      <c r="O104" s="12" t="s">
        <v>246</v>
      </c>
    </row>
    <row r="105" spans="1:15" x14ac:dyDescent="0.3">
      <c r="A105" s="11">
        <v>102</v>
      </c>
      <c r="B105" s="12" t="s">
        <v>191</v>
      </c>
      <c r="C105" s="24" t="s">
        <v>235</v>
      </c>
      <c r="D105" s="13">
        <v>1264.2</v>
      </c>
      <c r="E105" s="7">
        <v>71</v>
      </c>
      <c r="F105" s="7">
        <v>1.830703268793304</v>
      </c>
      <c r="G105" s="7">
        <f t="shared" si="14"/>
        <v>129.97993208432459</v>
      </c>
      <c r="H105" s="7">
        <v>13.8</v>
      </c>
      <c r="I105" s="7">
        <v>0.96522049563505119</v>
      </c>
      <c r="J105" s="7">
        <f t="shared" si="12"/>
        <v>13.320042839763707</v>
      </c>
      <c r="K105" s="7">
        <v>331.9041979166667</v>
      </c>
      <c r="L105" s="7">
        <v>23.41</v>
      </c>
      <c r="M105" s="15">
        <f t="shared" si="13"/>
        <v>498.61417284075503</v>
      </c>
      <c r="N105" s="27" t="s">
        <v>13</v>
      </c>
      <c r="O105" s="12" t="s">
        <v>246</v>
      </c>
    </row>
    <row r="106" spans="1:15" x14ac:dyDescent="0.3">
      <c r="A106" s="11">
        <v>103</v>
      </c>
      <c r="B106" s="12" t="s">
        <v>192</v>
      </c>
      <c r="C106" s="13" t="s">
        <v>193</v>
      </c>
      <c r="D106" s="14">
        <v>1803.3</v>
      </c>
      <c r="E106" s="14">
        <v>40.82</v>
      </c>
      <c r="F106" s="14">
        <v>3.28</v>
      </c>
      <c r="G106" s="14">
        <f t="shared" si="14"/>
        <v>133.8896</v>
      </c>
      <c r="H106" s="14">
        <v>14.65</v>
      </c>
      <c r="I106" s="14">
        <v>1.63</v>
      </c>
      <c r="J106" s="14">
        <f t="shared" si="12"/>
        <v>23.8795</v>
      </c>
      <c r="K106" s="14">
        <v>42.44</v>
      </c>
      <c r="L106" s="17">
        <v>12.17</v>
      </c>
      <c r="M106" s="15">
        <f t="shared" si="13"/>
        <v>212.37909999999999</v>
      </c>
      <c r="N106" s="12" t="s">
        <v>15</v>
      </c>
      <c r="O106" s="12" t="s">
        <v>246</v>
      </c>
    </row>
    <row r="107" spans="1:15" x14ac:dyDescent="0.3">
      <c r="A107" s="11">
        <v>104</v>
      </c>
      <c r="B107" s="12" t="s">
        <v>194</v>
      </c>
      <c r="C107" s="18" t="s">
        <v>236</v>
      </c>
      <c r="D107" s="13">
        <v>688</v>
      </c>
      <c r="E107" s="7">
        <v>23.01</v>
      </c>
      <c r="F107" s="7">
        <v>4.4869392119293678</v>
      </c>
      <c r="G107" s="7">
        <f t="shared" si="14"/>
        <v>103.24447126649476</v>
      </c>
      <c r="H107" s="7">
        <v>24.58</v>
      </c>
      <c r="I107" s="7">
        <v>2.2434696059646844</v>
      </c>
      <c r="J107" s="7">
        <f t="shared" si="12"/>
        <v>55.144482914611935</v>
      </c>
      <c r="K107" s="7">
        <v>120.74857083333333</v>
      </c>
      <c r="L107" s="7">
        <v>9.92</v>
      </c>
      <c r="M107" s="15">
        <f t="shared" si="13"/>
        <v>289.05752501444005</v>
      </c>
      <c r="N107" s="27" t="s">
        <v>13</v>
      </c>
      <c r="O107" s="12" t="s">
        <v>246</v>
      </c>
    </row>
    <row r="108" spans="1:15" x14ac:dyDescent="0.3">
      <c r="A108" s="11">
        <v>105</v>
      </c>
      <c r="B108" s="12" t="s">
        <v>194</v>
      </c>
      <c r="C108" s="18" t="s">
        <v>236</v>
      </c>
      <c r="D108" s="13">
        <v>1159.9000000000001</v>
      </c>
      <c r="E108" s="7">
        <v>36</v>
      </c>
      <c r="F108" s="7">
        <v>3.0827793961068135</v>
      </c>
      <c r="G108" s="7">
        <f t="shared" si="14"/>
        <v>110.98005825984529</v>
      </c>
      <c r="H108" s="7">
        <v>32.4</v>
      </c>
      <c r="I108" s="7">
        <v>1.5413896980534065</v>
      </c>
      <c r="J108" s="7">
        <f t="shared" si="12"/>
        <v>49.941026216930368</v>
      </c>
      <c r="K108" s="7">
        <v>217.83038541666679</v>
      </c>
      <c r="L108" s="7">
        <v>7.16</v>
      </c>
      <c r="M108" s="15">
        <f t="shared" si="13"/>
        <v>385.91146989344247</v>
      </c>
      <c r="N108" s="27" t="s">
        <v>13</v>
      </c>
      <c r="O108" s="12" t="s">
        <v>246</v>
      </c>
    </row>
    <row r="109" spans="1:15" x14ac:dyDescent="0.3">
      <c r="A109" s="11">
        <v>106</v>
      </c>
      <c r="B109" s="12" t="s">
        <v>195</v>
      </c>
      <c r="C109" s="23" t="s">
        <v>196</v>
      </c>
      <c r="D109" s="13">
        <v>1327.6</v>
      </c>
      <c r="E109" s="3">
        <v>40.97</v>
      </c>
      <c r="F109" s="3">
        <v>3.92</v>
      </c>
      <c r="G109" s="3">
        <f>E109*F109</f>
        <v>160.60239999999999</v>
      </c>
      <c r="H109" s="3">
        <v>31.58</v>
      </c>
      <c r="I109" s="3">
        <v>1.96</v>
      </c>
      <c r="J109" s="3">
        <f t="shared" si="12"/>
        <v>61.896799999999999</v>
      </c>
      <c r="K109" s="3">
        <v>89.85</v>
      </c>
      <c r="L109" s="17">
        <v>7.21</v>
      </c>
      <c r="M109" s="15">
        <f t="shared" si="13"/>
        <v>319.55919999999998</v>
      </c>
      <c r="N109" s="12" t="s">
        <v>11</v>
      </c>
      <c r="O109" s="12" t="s">
        <v>247</v>
      </c>
    </row>
    <row r="110" spans="1:15" x14ac:dyDescent="0.3">
      <c r="A110" s="11">
        <v>107</v>
      </c>
      <c r="B110" s="12" t="s">
        <v>197</v>
      </c>
      <c r="C110" s="13" t="s">
        <v>198</v>
      </c>
      <c r="D110" s="14">
        <v>1054</v>
      </c>
      <c r="E110" s="14">
        <v>39.9</v>
      </c>
      <c r="F110" s="14">
        <v>4.8418189939118932</v>
      </c>
      <c r="G110" s="14">
        <f>F110*E110</f>
        <v>193.18857785708454</v>
      </c>
      <c r="H110" s="14">
        <v>20.8</v>
      </c>
      <c r="I110" s="14">
        <v>2.4209094969559466</v>
      </c>
      <c r="J110" s="14">
        <f t="shared" si="12"/>
        <v>50.354917536683693</v>
      </c>
      <c r="K110" s="14">
        <v>103.51114166666669</v>
      </c>
      <c r="L110" s="17">
        <v>7.38</v>
      </c>
      <c r="M110" s="15">
        <f t="shared" si="13"/>
        <v>354.43463706043491</v>
      </c>
      <c r="N110" s="12" t="s">
        <v>15</v>
      </c>
      <c r="O110" s="12" t="s">
        <v>245</v>
      </c>
    </row>
    <row r="111" spans="1:15" x14ac:dyDescent="0.3">
      <c r="A111" s="11">
        <v>108</v>
      </c>
      <c r="B111" s="12" t="s">
        <v>199</v>
      </c>
      <c r="C111" s="13" t="s">
        <v>200</v>
      </c>
      <c r="D111" s="14">
        <v>3227.9</v>
      </c>
      <c r="E111" s="14">
        <v>41.3</v>
      </c>
      <c r="F111" s="14">
        <v>2.1281901368199123</v>
      </c>
      <c r="G111" s="14">
        <f>F111*E111</f>
        <v>87.894252650662366</v>
      </c>
      <c r="H111" s="14">
        <v>31.5</v>
      </c>
      <c r="I111" s="14">
        <v>1.0640950684099562</v>
      </c>
      <c r="J111" s="14">
        <f t="shared" si="12"/>
        <v>33.51899465491362</v>
      </c>
      <c r="K111" s="14">
        <v>97.30977500000003</v>
      </c>
      <c r="L111" s="17">
        <v>3.67</v>
      </c>
      <c r="M111" s="15">
        <f t="shared" si="13"/>
        <v>222.39302230557601</v>
      </c>
      <c r="N111" s="12" t="s">
        <v>15</v>
      </c>
      <c r="O111" s="12" t="s">
        <v>245</v>
      </c>
    </row>
    <row r="112" spans="1:15" x14ac:dyDescent="0.3">
      <c r="A112" s="11">
        <v>109</v>
      </c>
      <c r="B112" s="12" t="s">
        <v>201</v>
      </c>
      <c r="C112" s="23" t="s">
        <v>202</v>
      </c>
      <c r="D112" s="13">
        <v>768.6</v>
      </c>
      <c r="E112" s="3">
        <v>37.799999999999997</v>
      </c>
      <c r="F112" s="3">
        <v>4.51</v>
      </c>
      <c r="G112" s="3">
        <f>E112*F112</f>
        <v>170.47799999999998</v>
      </c>
      <c r="H112" s="3">
        <v>5.8</v>
      </c>
      <c r="I112" s="3">
        <v>2.25</v>
      </c>
      <c r="J112" s="3">
        <f t="shared" si="12"/>
        <v>13.049999999999999</v>
      </c>
      <c r="K112" s="3">
        <v>64.78</v>
      </c>
      <c r="L112" s="17">
        <v>5.48</v>
      </c>
      <c r="M112" s="15">
        <f t="shared" si="13"/>
        <v>253.78799999999998</v>
      </c>
      <c r="N112" s="12" t="s">
        <v>11</v>
      </c>
      <c r="O112" s="12" t="s">
        <v>247</v>
      </c>
    </row>
    <row r="113" spans="1:15" x14ac:dyDescent="0.3">
      <c r="A113" s="11">
        <v>110</v>
      </c>
      <c r="B113" s="12" t="s">
        <v>203</v>
      </c>
      <c r="C113" s="13" t="s">
        <v>204</v>
      </c>
      <c r="D113" s="13">
        <v>2944.1</v>
      </c>
      <c r="E113" s="7">
        <v>59.5</v>
      </c>
      <c r="F113" s="7">
        <v>2.0260792802876564</v>
      </c>
      <c r="G113" s="7">
        <f>F113*E113</f>
        <v>120.55171717711555</v>
      </c>
      <c r="H113" s="7">
        <v>15.4</v>
      </c>
      <c r="I113" s="7">
        <v>1.0130396401438282</v>
      </c>
      <c r="J113" s="7">
        <f t="shared" si="12"/>
        <v>15.600810458214955</v>
      </c>
      <c r="K113" s="7">
        <v>65.552935416666685</v>
      </c>
      <c r="L113" s="7">
        <v>12.01</v>
      </c>
      <c r="M113" s="15">
        <f t="shared" si="13"/>
        <v>213.71546305199718</v>
      </c>
      <c r="N113" s="27" t="s">
        <v>13</v>
      </c>
      <c r="O113" s="12" t="s">
        <v>246</v>
      </c>
    </row>
    <row r="114" spans="1:15" x14ac:dyDescent="0.3">
      <c r="A114" s="11">
        <v>111</v>
      </c>
      <c r="B114" s="12" t="s">
        <v>205</v>
      </c>
      <c r="C114" s="18" t="s">
        <v>237</v>
      </c>
      <c r="D114" s="14">
        <v>2648.9</v>
      </c>
      <c r="E114" s="19">
        <v>57.55</v>
      </c>
      <c r="F114" s="14">
        <v>2.0925322801494315</v>
      </c>
      <c r="G114" s="14">
        <f>F114*E114</f>
        <v>120.42523272259977</v>
      </c>
      <c r="H114" s="19">
        <v>27.14</v>
      </c>
      <c r="I114" s="14">
        <v>1.0462661400747157</v>
      </c>
      <c r="J114" s="14">
        <f t="shared" si="12"/>
        <v>28.395663041627785</v>
      </c>
      <c r="K114" s="14">
        <v>107.78659375000004</v>
      </c>
      <c r="L114" s="17">
        <v>4.9800000000000004</v>
      </c>
      <c r="M114" s="15">
        <f t="shared" si="13"/>
        <v>261.58748951422763</v>
      </c>
      <c r="N114" s="12" t="s">
        <v>15</v>
      </c>
      <c r="O114" s="12" t="s">
        <v>245</v>
      </c>
    </row>
    <row r="115" spans="1:15" x14ac:dyDescent="0.3">
      <c r="A115" s="11">
        <v>112</v>
      </c>
      <c r="B115" s="12" t="s">
        <v>205</v>
      </c>
      <c r="C115" s="18" t="s">
        <v>238</v>
      </c>
      <c r="D115" s="14">
        <v>886.1</v>
      </c>
      <c r="E115" s="19">
        <v>15</v>
      </c>
      <c r="F115" s="14">
        <v>4.9335683083649533</v>
      </c>
      <c r="G115" s="14">
        <f>F115*E115</f>
        <v>74.003524625474299</v>
      </c>
      <c r="H115" s="19">
        <v>7.9</v>
      </c>
      <c r="I115" s="14">
        <v>2.4667841541824762</v>
      </c>
      <c r="J115" s="14">
        <f t="shared" si="12"/>
        <v>19.487594818041561</v>
      </c>
      <c r="K115" s="14">
        <v>57.90649791666668</v>
      </c>
      <c r="L115" s="17">
        <v>2.33</v>
      </c>
      <c r="M115" s="15">
        <f t="shared" si="13"/>
        <v>153.72761736018256</v>
      </c>
      <c r="N115" s="12" t="s">
        <v>15</v>
      </c>
      <c r="O115" s="12" t="s">
        <v>245</v>
      </c>
    </row>
    <row r="116" spans="1:15" x14ac:dyDescent="0.3">
      <c r="A116" s="11">
        <v>113</v>
      </c>
      <c r="B116" s="12" t="s">
        <v>206</v>
      </c>
      <c r="C116" s="13" t="s">
        <v>207</v>
      </c>
      <c r="D116" s="13">
        <v>921.3</v>
      </c>
      <c r="E116" s="7">
        <v>29.8</v>
      </c>
      <c r="F116" s="7">
        <v>3.8262543359999999</v>
      </c>
      <c r="G116" s="7">
        <f>E116*F116</f>
        <v>114.0223792128</v>
      </c>
      <c r="H116" s="7">
        <v>11.7</v>
      </c>
      <c r="I116" s="7">
        <v>1.9131271679999999</v>
      </c>
      <c r="J116" s="7">
        <f t="shared" si="12"/>
        <v>22.383587865599999</v>
      </c>
      <c r="K116" s="7">
        <v>15.8</v>
      </c>
      <c r="L116" s="7">
        <v>4.66</v>
      </c>
      <c r="M116" s="15">
        <f t="shared" si="13"/>
        <v>156.86596707840002</v>
      </c>
      <c r="N116" s="12" t="s">
        <v>10</v>
      </c>
      <c r="O116" s="12" t="s">
        <v>248</v>
      </c>
    </row>
    <row r="117" spans="1:15" x14ac:dyDescent="0.3">
      <c r="A117" s="11">
        <v>114</v>
      </c>
      <c r="B117" s="12" t="s">
        <v>208</v>
      </c>
      <c r="C117" s="23" t="s">
        <v>209</v>
      </c>
      <c r="D117" s="13">
        <v>1501</v>
      </c>
      <c r="E117" s="7">
        <v>48.7</v>
      </c>
      <c r="F117" s="7">
        <v>3.57</v>
      </c>
      <c r="G117" s="7">
        <f>E117*F117</f>
        <v>173.85900000000001</v>
      </c>
      <c r="H117" s="7">
        <v>40.200000000000003</v>
      </c>
      <c r="I117" s="7">
        <v>1.78</v>
      </c>
      <c r="J117" s="7">
        <f t="shared" si="12"/>
        <v>71.556000000000012</v>
      </c>
      <c r="K117" s="7">
        <v>44.7</v>
      </c>
      <c r="L117" s="7">
        <v>9.35</v>
      </c>
      <c r="M117" s="15">
        <f t="shared" si="13"/>
        <v>299.46500000000003</v>
      </c>
      <c r="N117" s="12" t="s">
        <v>12</v>
      </c>
      <c r="O117" s="12" t="s">
        <v>246</v>
      </c>
    </row>
    <row r="118" spans="1:15" x14ac:dyDescent="0.3">
      <c r="A118" s="11">
        <v>115</v>
      </c>
      <c r="B118" s="12" t="s">
        <v>210</v>
      </c>
      <c r="C118" s="13" t="s">
        <v>211</v>
      </c>
      <c r="D118" s="13">
        <v>1381.2</v>
      </c>
      <c r="E118" s="7">
        <v>35.9</v>
      </c>
      <c r="F118" s="7">
        <v>3.3376390525408874</v>
      </c>
      <c r="G118" s="7">
        <f>F118*E118</f>
        <v>119.82124198621786</v>
      </c>
      <c r="H118" s="7">
        <v>45.8</v>
      </c>
      <c r="I118" s="7">
        <v>1.6688195262704439</v>
      </c>
      <c r="J118" s="7">
        <f t="shared" si="12"/>
        <v>76.431934303186324</v>
      </c>
      <c r="K118" s="7">
        <v>54.948131250000003</v>
      </c>
      <c r="L118" s="7">
        <v>29.88</v>
      </c>
      <c r="M118" s="15">
        <f t="shared" si="13"/>
        <v>281.08130753940418</v>
      </c>
      <c r="N118" s="27" t="s">
        <v>13</v>
      </c>
      <c r="O118" s="12" t="s">
        <v>246</v>
      </c>
    </row>
    <row r="119" spans="1:15" x14ac:dyDescent="0.3">
      <c r="A119" s="11">
        <v>116</v>
      </c>
      <c r="B119" s="12" t="s">
        <v>14</v>
      </c>
      <c r="C119" s="23" t="s">
        <v>212</v>
      </c>
      <c r="D119" s="13">
        <v>2592.8000000000002</v>
      </c>
      <c r="E119" s="6">
        <v>57.63</v>
      </c>
      <c r="F119" s="3">
        <v>3.39</v>
      </c>
      <c r="G119" s="3">
        <f>E119*F119</f>
        <v>195.3657</v>
      </c>
      <c r="H119" s="3">
        <v>18.14</v>
      </c>
      <c r="I119" s="3">
        <v>1.7</v>
      </c>
      <c r="J119" s="3">
        <f t="shared" si="12"/>
        <v>30.838000000000001</v>
      </c>
      <c r="K119" s="3">
        <v>88.77</v>
      </c>
      <c r="L119" s="17">
        <v>6.47</v>
      </c>
      <c r="M119" s="15">
        <f t="shared" si="13"/>
        <v>321.44370000000004</v>
      </c>
      <c r="N119" s="12" t="s">
        <v>11</v>
      </c>
      <c r="O119" s="12" t="s">
        <v>247</v>
      </c>
    </row>
    <row r="120" spans="1:15" x14ac:dyDescent="0.3">
      <c r="A120" s="11">
        <v>117</v>
      </c>
      <c r="B120" s="12" t="s">
        <v>213</v>
      </c>
      <c r="C120" s="13" t="s">
        <v>214</v>
      </c>
      <c r="D120" s="13">
        <v>2573.6</v>
      </c>
      <c r="E120" s="7">
        <v>42.27</v>
      </c>
      <c r="F120" s="7">
        <v>3.4922608799999999</v>
      </c>
      <c r="G120" s="7">
        <f>E120*F120</f>
        <v>147.61786739760001</v>
      </c>
      <c r="H120" s="7">
        <v>37.979999999999997</v>
      </c>
      <c r="I120" s="7">
        <v>1.714613044</v>
      </c>
      <c r="J120" s="7">
        <f t="shared" si="12"/>
        <v>65.12100341112</v>
      </c>
      <c r="K120" s="7">
        <v>112.12</v>
      </c>
      <c r="L120" s="7" t="s">
        <v>243</v>
      </c>
      <c r="M120" s="15">
        <f>G120+J120+K120</f>
        <v>324.85887080871998</v>
      </c>
      <c r="N120" s="12" t="s">
        <v>10</v>
      </c>
      <c r="O120" s="12" t="s">
        <v>248</v>
      </c>
    </row>
    <row r="121" spans="1:15" x14ac:dyDescent="0.3">
      <c r="A121" s="11">
        <v>118</v>
      </c>
      <c r="B121" s="12" t="s">
        <v>215</v>
      </c>
      <c r="C121" s="23" t="s">
        <v>216</v>
      </c>
      <c r="D121" s="13">
        <v>2141.6999999999998</v>
      </c>
      <c r="E121" s="3">
        <v>48.1</v>
      </c>
      <c r="F121" s="3">
        <v>3.64</v>
      </c>
      <c r="G121" s="3">
        <f>E121*F121</f>
        <v>175.084</v>
      </c>
      <c r="H121" s="3">
        <v>10.8</v>
      </c>
      <c r="I121" s="3">
        <v>1.82</v>
      </c>
      <c r="J121" s="3">
        <f t="shared" si="12"/>
        <v>19.656000000000002</v>
      </c>
      <c r="K121" s="3">
        <v>264.89999999999998</v>
      </c>
      <c r="L121" s="17">
        <v>6.63</v>
      </c>
      <c r="M121" s="15">
        <f>G121+J121+K121+L121</f>
        <v>466.27</v>
      </c>
      <c r="N121" s="12" t="s">
        <v>11</v>
      </c>
      <c r="O121" s="12" t="s">
        <v>247</v>
      </c>
    </row>
    <row r="122" spans="1:15" x14ac:dyDescent="0.3">
      <c r="A122" s="11">
        <v>119</v>
      </c>
      <c r="B122" s="12" t="s">
        <v>217</v>
      </c>
      <c r="C122" s="23" t="s">
        <v>218</v>
      </c>
      <c r="D122" s="13">
        <v>3618.3</v>
      </c>
      <c r="E122" s="7">
        <v>48.4</v>
      </c>
      <c r="F122" s="7">
        <v>1.75</v>
      </c>
      <c r="G122" s="7">
        <f>E122*F122</f>
        <v>84.7</v>
      </c>
      <c r="H122" s="7">
        <v>36.799999999999997</v>
      </c>
      <c r="I122" s="7">
        <v>0.8</v>
      </c>
      <c r="J122" s="7">
        <f t="shared" si="12"/>
        <v>29.439999999999998</v>
      </c>
      <c r="K122" s="7">
        <v>324.95</v>
      </c>
      <c r="L122" s="7">
        <v>11.18</v>
      </c>
      <c r="M122" s="15">
        <f>G122+J122+K122+L122</f>
        <v>450.27</v>
      </c>
      <c r="N122" s="12" t="s">
        <v>12</v>
      </c>
      <c r="O122" s="12" t="s">
        <v>246</v>
      </c>
    </row>
    <row r="123" spans="1:15" x14ac:dyDescent="0.3">
      <c r="A123" s="11">
        <v>120</v>
      </c>
      <c r="B123" s="41" t="s">
        <v>253</v>
      </c>
      <c r="C123" s="37" t="s">
        <v>254</v>
      </c>
      <c r="D123" s="38">
        <v>3131.4</v>
      </c>
      <c r="E123" s="38">
        <v>55.5</v>
      </c>
      <c r="F123" s="42">
        <v>2.619264287</v>
      </c>
      <c r="G123" s="42">
        <v>145.36916792849999</v>
      </c>
      <c r="H123" s="38">
        <v>38.1</v>
      </c>
      <c r="I123" s="42">
        <v>2.619264287</v>
      </c>
      <c r="J123" s="40">
        <v>99.793969334700009</v>
      </c>
      <c r="K123" s="38">
        <v>74.61</v>
      </c>
      <c r="L123" s="38">
        <v>2.48</v>
      </c>
      <c r="M123" s="39">
        <f t="shared" ref="M123:M126" si="15">G123+J123+K123+L123</f>
        <v>322.25313726320002</v>
      </c>
      <c r="N123" s="41" t="s">
        <v>15</v>
      </c>
      <c r="O123" s="12" t="s">
        <v>246</v>
      </c>
    </row>
    <row r="124" spans="1:15" x14ac:dyDescent="0.3">
      <c r="A124" s="11">
        <v>121</v>
      </c>
      <c r="B124" s="41" t="s">
        <v>253</v>
      </c>
      <c r="C124" s="37" t="s">
        <v>255</v>
      </c>
      <c r="D124" s="38">
        <v>951.9</v>
      </c>
      <c r="E124" s="38">
        <v>27.5</v>
      </c>
      <c r="F124" s="42">
        <v>5.5013879609999998</v>
      </c>
      <c r="G124" s="42">
        <v>151.28816892749998</v>
      </c>
      <c r="H124" s="38">
        <v>12.7</v>
      </c>
      <c r="I124" s="42">
        <v>5.5013879609999998</v>
      </c>
      <c r="J124" s="40">
        <v>69.867627104699991</v>
      </c>
      <c r="K124" s="38">
        <v>88.18</v>
      </c>
      <c r="L124" s="38">
        <v>19.59</v>
      </c>
      <c r="M124" s="39">
        <f t="shared" si="15"/>
        <v>328.92579603219997</v>
      </c>
      <c r="N124" s="41" t="s">
        <v>15</v>
      </c>
      <c r="O124" s="12" t="s">
        <v>246</v>
      </c>
    </row>
    <row r="125" spans="1:15" x14ac:dyDescent="0.3">
      <c r="A125" s="11">
        <v>122</v>
      </c>
      <c r="B125" s="41" t="s">
        <v>253</v>
      </c>
      <c r="C125" s="37" t="s">
        <v>256</v>
      </c>
      <c r="D125" s="38">
        <v>2479.4</v>
      </c>
      <c r="E125" s="38">
        <v>51</v>
      </c>
      <c r="F125" s="42">
        <v>5.6921945579999997</v>
      </c>
      <c r="G125" s="42">
        <v>290.30192245799998</v>
      </c>
      <c r="H125" s="38">
        <v>18</v>
      </c>
      <c r="I125" s="42">
        <v>5.6921945579999997</v>
      </c>
      <c r="J125" s="40">
        <v>102.45950204399999</v>
      </c>
      <c r="K125" s="38">
        <v>391.38</v>
      </c>
      <c r="L125" s="38">
        <v>10.63</v>
      </c>
      <c r="M125" s="39">
        <f t="shared" si="15"/>
        <v>794.77142450199995</v>
      </c>
      <c r="N125" s="41" t="s">
        <v>15</v>
      </c>
      <c r="O125" s="12" t="s">
        <v>246</v>
      </c>
    </row>
    <row r="126" spans="1:15" x14ac:dyDescent="0.3">
      <c r="A126" s="11">
        <v>123</v>
      </c>
      <c r="B126" s="25" t="s">
        <v>219</v>
      </c>
      <c r="C126" s="26" t="s">
        <v>239</v>
      </c>
      <c r="D126" s="11">
        <v>706.2</v>
      </c>
      <c r="E126" s="32">
        <v>22.7</v>
      </c>
      <c r="F126" s="33">
        <v>4.63</v>
      </c>
      <c r="G126" s="33">
        <f>E126*F126</f>
        <v>105.101</v>
      </c>
      <c r="H126" s="32">
        <v>7.1</v>
      </c>
      <c r="I126" s="33">
        <v>2.31</v>
      </c>
      <c r="J126" s="33">
        <f>H126*I126</f>
        <v>16.401</v>
      </c>
      <c r="K126" s="33">
        <v>32.4</v>
      </c>
      <c r="L126" s="17">
        <v>6.84</v>
      </c>
      <c r="M126" s="39">
        <f t="shared" si="15"/>
        <v>160.74199999999999</v>
      </c>
      <c r="N126" s="25" t="s">
        <v>11</v>
      </c>
      <c r="O126" s="25" t="s">
        <v>247</v>
      </c>
    </row>
    <row r="127" spans="1:15" x14ac:dyDescent="0.3">
      <c r="A127" s="11">
        <v>124</v>
      </c>
      <c r="B127" s="25" t="s">
        <v>219</v>
      </c>
      <c r="C127" s="26" t="s">
        <v>240</v>
      </c>
      <c r="D127" s="11">
        <v>747.8</v>
      </c>
      <c r="E127" s="32">
        <v>25.1</v>
      </c>
      <c r="F127" s="33">
        <v>4.42</v>
      </c>
      <c r="G127" s="33">
        <f>E127*F127</f>
        <v>110.94200000000001</v>
      </c>
      <c r="H127" s="32">
        <v>40.49</v>
      </c>
      <c r="I127" s="33">
        <v>2.21</v>
      </c>
      <c r="J127" s="33">
        <f>H127*I127</f>
        <v>89.482900000000001</v>
      </c>
      <c r="K127" s="33">
        <v>142.43</v>
      </c>
      <c r="L127" s="17">
        <v>11.31</v>
      </c>
      <c r="M127" s="15">
        <f>G127+J127+K127+L127</f>
        <v>354.16490000000005</v>
      </c>
      <c r="N127" s="25" t="s">
        <v>11</v>
      </c>
      <c r="O127" s="25" t="s">
        <v>247</v>
      </c>
    </row>
  </sheetData>
  <autoFilter ref="A3:O127" xr:uid="{00000000-0001-0000-0000-000000000000}"/>
  <sortState xmlns:xlrd2="http://schemas.microsoft.com/office/spreadsheetml/2017/richdata2" ref="A4:O127">
    <sortCondition ref="B4:B127"/>
  </sortState>
  <mergeCells count="1">
    <mergeCell ref="A1:O1"/>
  </mergeCells>
  <phoneticPr fontId="2" type="noConversion"/>
  <pageMargins left="0.7" right="0.7" top="0.75" bottom="0.75" header="0.3" footer="0.3"/>
  <pageSetup paperSize="8" scale="5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Pūce</dc:creator>
  <cp:lastModifiedBy>Kristīne Graudumniece</cp:lastModifiedBy>
  <cp:lastPrinted>2020-10-21T06:37:19Z</cp:lastPrinted>
  <dcterms:created xsi:type="dcterms:W3CDTF">2019-08-19T11:24:07Z</dcterms:created>
  <dcterms:modified xsi:type="dcterms:W3CDTF">2022-07-03T06:39:27Z</dcterms:modified>
</cp:coreProperties>
</file>