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aiss\IJSD\Katls\Nodalas\Iepirkumu_Nodala\2021.gads\2021-7_Pārtika_19kārta\"/>
    </mc:Choice>
  </mc:AlternateContent>
  <xr:revisionPtr revIDLastSave="0" documentId="13_ncr:1_{2A46F3A6-1A89-4754-B53C-F0BFA7822ACA}" xr6:coauthVersionLast="45" xr6:coauthVersionMax="45" xr10:uidLastSave="{00000000-0000-0000-0000-000000000000}"/>
  <bookViews>
    <workbookView xWindow="-108" yWindow="-108" windowWidth="23256" windowHeight="12576" xr2:uid="{6BCEFFAD-FD5E-49FF-87FE-4AA804A3B6AA}"/>
  </bookViews>
  <sheets>
    <sheet name="Lapa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4" i="1" l="1"/>
  <c r="K85" i="1"/>
  <c r="K86" i="1"/>
  <c r="K83" i="1"/>
  <c r="I86" i="1"/>
  <c r="I84" i="1"/>
  <c r="I83" i="1"/>
  <c r="G86" i="1"/>
  <c r="G85" i="1"/>
  <c r="E84" i="1"/>
  <c r="E85" i="1"/>
  <c r="E86" i="1"/>
  <c r="E83" i="1"/>
  <c r="J84" i="1"/>
  <c r="J85" i="1"/>
  <c r="J86" i="1"/>
  <c r="J83" i="1"/>
  <c r="D83" i="1"/>
  <c r="D84" i="1"/>
  <c r="D85" i="1"/>
  <c r="D86" i="1"/>
  <c r="F85" i="1"/>
  <c r="F86" i="1"/>
  <c r="H83" i="1"/>
  <c r="H84" i="1"/>
  <c r="H86" i="1"/>
  <c r="C87" i="1"/>
  <c r="I65" i="1" l="1"/>
  <c r="I66" i="1"/>
  <c r="I67" i="1"/>
  <c r="I68" i="1"/>
  <c r="I69" i="1"/>
  <c r="I70" i="1"/>
  <c r="I71" i="1"/>
  <c r="I72" i="1"/>
  <c r="I73" i="1"/>
  <c r="I74" i="1"/>
  <c r="I75" i="1"/>
  <c r="I76" i="1"/>
  <c r="I77" i="1"/>
  <c r="I63" i="1" l="1"/>
  <c r="I64" i="1"/>
  <c r="I55" i="1"/>
  <c r="I56" i="1"/>
  <c r="I57" i="1"/>
  <c r="I40" i="1" l="1"/>
  <c r="I12" i="1"/>
  <c r="I13" i="1"/>
  <c r="I14" i="1"/>
  <c r="I15" i="1"/>
  <c r="I16" i="1"/>
  <c r="I17" i="1"/>
  <c r="I11" i="1"/>
  <c r="I23" i="1" l="1"/>
  <c r="I36" i="1"/>
  <c r="I34" i="1"/>
  <c r="I43" i="1"/>
  <c r="I44" i="1"/>
  <c r="I45" i="1"/>
  <c r="I46" i="1"/>
  <c r="I49" i="1"/>
  <c r="I31" i="1"/>
  <c r="I59" i="1"/>
  <c r="I60" i="1"/>
  <c r="I61" i="1"/>
  <c r="I62" i="1"/>
  <c r="I58" i="1"/>
  <c r="I18" i="1"/>
  <c r="I19" i="1"/>
  <c r="I20" i="1"/>
  <c r="I21" i="1"/>
  <c r="I22" i="1"/>
  <c r="I24" i="1"/>
  <c r="I10" i="1"/>
  <c r="I9" i="1"/>
</calcChain>
</file>

<file path=xl/sharedStrings.xml><?xml version="1.0" encoding="utf-8"?>
<sst xmlns="http://schemas.openxmlformats.org/spreadsheetml/2006/main" count="156" uniqueCount="130">
  <si>
    <t>%</t>
  </si>
  <si>
    <t>Litri/kg</t>
  </si>
  <si>
    <t>Brūno rīsu galetes</t>
  </si>
  <si>
    <t xml:space="preserve">Brokastu pārslas, rudzu </t>
  </si>
  <si>
    <t>Medus dabīgais</t>
  </si>
  <si>
    <t>Milti, kviešu</t>
  </si>
  <si>
    <t>Griķi, brūnie</t>
  </si>
  <si>
    <t>Pilngraudu auzu pārslas</t>
  </si>
  <si>
    <t>4.iepirkuma daļa. Bakalejas produkti</t>
  </si>
  <si>
    <t>Iepirkuma daļa</t>
  </si>
  <si>
    <t>Produkta nosaukums</t>
  </si>
  <si>
    <t>Produkti, kuriem jābūt ražotiem saskaņā ar integrētās ražošanas kritērijiem (LPIA):</t>
  </si>
  <si>
    <t>Āboli (VIII-I)</t>
  </si>
  <si>
    <t>3.iepirkuma daļa. Lauku platībās audzēti dārzeņi un sakņaugi</t>
  </si>
  <si>
    <t>Burkāni IX-X</t>
  </si>
  <si>
    <t>Burkāni  I – III</t>
  </si>
  <si>
    <t xml:space="preserve">Jaunie burkāni VII-VIII </t>
  </si>
  <si>
    <t>Bietes VIII – X</t>
  </si>
  <si>
    <t>Bietes XI – XII</t>
  </si>
  <si>
    <t xml:space="preserve">Jaunās bietes VII </t>
  </si>
  <si>
    <t>Ķiploki VII – IX</t>
  </si>
  <si>
    <t>Ķirbji VIII – IX</t>
  </si>
  <si>
    <t>Kabači VII - IX</t>
  </si>
  <si>
    <t>Burkāni XI – XII</t>
  </si>
  <si>
    <t>Bietes I – III</t>
  </si>
  <si>
    <t>Gurķi  VI – IX</t>
  </si>
  <si>
    <t>Produkti, kuriem jābūt ražotiem saskaņā ar Latvijas nacionālās pārtikas kvalitātes shēmas prasībām (NPKS):</t>
  </si>
  <si>
    <t>1. iepirkuma daļa. Piens un piena produkti</t>
  </si>
  <si>
    <t>Siers ķimeņu</t>
  </si>
  <si>
    <t>Produkti, kuriem jābūt ražotiem atbilstoši bioloģiskās lauksaimniecības metodēm (BL):</t>
  </si>
  <si>
    <r>
      <t xml:space="preserve">Saskaņā ar </t>
    </r>
    <r>
      <rPr>
        <b/>
        <sz val="11"/>
        <color theme="1"/>
        <rFont val="Calibri"/>
        <family val="2"/>
        <charset val="186"/>
        <scheme val="minor"/>
      </rPr>
      <t>1.1.1.a.</t>
    </r>
    <r>
      <rPr>
        <sz val="11"/>
        <color theme="1"/>
        <rFont val="Calibri"/>
        <family val="2"/>
        <charset val="186"/>
        <scheme val="minor"/>
      </rPr>
      <t xml:space="preserve"> apakšpunkta prasību</t>
    </r>
  </si>
  <si>
    <r>
      <t xml:space="preserve">Saskaņā ar </t>
    </r>
    <r>
      <rPr>
        <b/>
        <sz val="11"/>
        <color theme="1"/>
        <rFont val="Calibri"/>
        <family val="2"/>
        <charset val="186"/>
        <scheme val="minor"/>
      </rPr>
      <t>1.1.1.b.</t>
    </r>
    <r>
      <rPr>
        <sz val="11"/>
        <color theme="1"/>
        <rFont val="Calibri"/>
        <family val="2"/>
        <charset val="186"/>
        <scheme val="minor"/>
      </rPr>
      <t xml:space="preserve"> apakšpunkta prasību</t>
    </r>
  </si>
  <si>
    <t>Kg</t>
  </si>
  <si>
    <t>Apkopojums par pārtikas produktiem ar atbilstību BL, NPLKS un LPIA prasībām</t>
  </si>
  <si>
    <t>Atsauce uz MK 20.06.2017. noteikumu Nr. 353 1.1. punkta apakšpunktu</t>
  </si>
  <si>
    <t>RD IKSD Tehniskajā specifikācijā iekļautās prasības saskaņā ar MK 20.06.2017. noteikumu Nr. 353 1.1.punktā noteikto</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</si>
  <si>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</si>
  <si>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</si>
  <si>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LPIA produkta apjomu</t>
    </r>
  </si>
  <si>
    <t>LPIA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</si>
  <si>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</si>
  <si>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</si>
  <si>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Biezpiens, pilnpiena, 9% (0,17 -0,28 kg iepakojumā)</t>
  </si>
  <si>
    <t>Biezpiens, pilnpiena
(1 - 5 kg  iepakojumā)</t>
  </si>
  <si>
    <t xml:space="preserve">Biezpiens, vājpiena, 0.5% (0,17-0,28 kg iepakojumā) </t>
  </si>
  <si>
    <t>Biezpiens, vājpiena, 0.5% (1 - 5 kg  iepakojumā)</t>
  </si>
  <si>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</si>
  <si>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</si>
  <si>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</si>
  <si>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t>Brokastu pārslas, zirņu</t>
  </si>
  <si>
    <r>
      <t xml:space="preserve">Saskaņā ar </t>
    </r>
    <r>
      <rPr>
        <b/>
        <sz val="11"/>
        <rFont val="Calibri"/>
        <family val="2"/>
        <charset val="186"/>
        <scheme val="minor"/>
      </rPr>
      <t>1.1.2.</t>
    </r>
    <r>
      <rPr>
        <sz val="11"/>
        <rFont val="Calibri"/>
        <family val="2"/>
        <charset val="186"/>
        <scheme val="minor"/>
      </rPr>
      <t xml:space="preserve"> apakšpunkta prasību</t>
    </r>
  </si>
  <si>
    <r>
      <t xml:space="preserve">Saskaņā ar </t>
    </r>
    <r>
      <rPr>
        <b/>
        <sz val="11"/>
        <rFont val="Calibri Light"/>
        <family val="2"/>
        <charset val="186"/>
        <scheme val="major"/>
      </rPr>
      <t>1.1.3.</t>
    </r>
    <r>
      <rPr>
        <sz val="11"/>
        <rFont val="Calibri Light"/>
        <family val="2"/>
        <charset val="186"/>
        <scheme val="major"/>
      </rPr>
      <t xml:space="preserve"> apakšpunkta prasību</t>
    </r>
  </si>
  <si>
    <t xml:space="preserve">Piens, bioloģiskais, 2-2.5% </t>
  </si>
  <si>
    <t>Kefīrs, bioloģiskais, 2-2.5%</t>
  </si>
  <si>
    <t xml:space="preserve">Krējums, skābais, 25% </t>
  </si>
  <si>
    <t>Liellopu aknas</t>
  </si>
  <si>
    <t xml:space="preserve">2. iepirkuma daļa. Gaļa, subprodukti un gaļas pārstrādes produkti </t>
  </si>
  <si>
    <t>Cūkgaļa, lāpstiņas daļa</t>
  </si>
  <si>
    <t>Cūkgaļa, muguras daļa (karbonāde)</t>
  </si>
  <si>
    <t>Cūkgaļa, kakla karbonāde</t>
  </si>
  <si>
    <t xml:space="preserve">Desa, vārītā </t>
  </si>
  <si>
    <t xml:space="preserve">Cīsiņi (liellopa vai cūkas gaļas) </t>
  </si>
  <si>
    <t>Sīpoli   IX-X</t>
  </si>
  <si>
    <t xml:space="preserve"> Kartupeļi     IX-X</t>
  </si>
  <si>
    <t>Kāposti galviņu XI – XII</t>
  </si>
  <si>
    <t>Kāposti galviņu  I – V</t>
  </si>
  <si>
    <t>Sīpoli XI – XII</t>
  </si>
  <si>
    <t>Jaunie sīpoli VII - VIII</t>
  </si>
  <si>
    <t>Kartupeļi  I – III</t>
  </si>
  <si>
    <t xml:space="preserve">Jaunie kartupeļi  VI - VIII </t>
  </si>
  <si>
    <t>Kartupeļi    XI – XII</t>
  </si>
  <si>
    <t xml:space="preserve">Sviests, augstākā labuma </t>
  </si>
  <si>
    <t>Piens</t>
  </si>
  <si>
    <t xml:space="preserve">Kefīrs  </t>
  </si>
  <si>
    <t>Krējums, saldais, 35%</t>
  </si>
  <si>
    <t>Krējums, skābais, 15%</t>
  </si>
  <si>
    <t>2.2.pielikums 
atklāta konkursa „Pārtikas produktu piegāde  
Rīgas pilsētas izglītības iestādēm” nolikumam
(iepirkuma identifikācijas Nr. RD IKSD 2021/7)</t>
  </si>
  <si>
    <r>
      <rPr>
        <b/>
        <sz val="11"/>
        <rFont val="Calibri"/>
        <family val="2"/>
        <charset val="186"/>
        <scheme val="minor"/>
      </rPr>
      <t>72.30 %</t>
    </r>
    <r>
      <rPr>
        <sz val="11"/>
        <rFont val="Calibri"/>
        <family val="2"/>
        <charset val="186"/>
        <scheme val="minor"/>
      </rPr>
      <t xml:space="preserve"> no visa ieplānotā kāpostu apjoma 12 mēnešu laikā</t>
    </r>
  </si>
  <si>
    <r>
      <rPr>
        <b/>
        <sz val="11"/>
        <rFont val="Calibri"/>
        <family val="2"/>
        <charset val="186"/>
        <scheme val="minor"/>
      </rPr>
      <t xml:space="preserve">33.60 % </t>
    </r>
    <r>
      <rPr>
        <sz val="11"/>
        <rFont val="Calibri"/>
        <family val="2"/>
        <charset val="186"/>
        <scheme val="minor"/>
      </rPr>
      <t>no visa ieplānotā sīpolu apjoma 12 mēnešu laikā</t>
    </r>
  </si>
  <si>
    <r>
      <rPr>
        <b/>
        <sz val="11"/>
        <rFont val="Calibri"/>
        <family val="2"/>
        <charset val="186"/>
        <scheme val="minor"/>
      </rPr>
      <t>57.97 %</t>
    </r>
    <r>
      <rPr>
        <sz val="11"/>
        <rFont val="Calibri"/>
        <family val="2"/>
        <charset val="186"/>
        <scheme val="minor"/>
      </rPr>
      <t xml:space="preserve"> no visa ieplānotā burkānu apjoma 12 mēnešu laikā</t>
    </r>
  </si>
  <si>
    <r>
      <rPr>
        <b/>
        <sz val="11"/>
        <rFont val="Calibri"/>
        <family val="2"/>
        <charset val="186"/>
        <scheme val="minor"/>
      </rPr>
      <t>59.69 %</t>
    </r>
    <r>
      <rPr>
        <sz val="11"/>
        <rFont val="Calibri"/>
        <family val="2"/>
        <charset val="186"/>
        <scheme val="minor"/>
      </rPr>
      <t xml:space="preserve"> no visa ieplānotā biešu apjoma 12 mēnešu laikā</t>
    </r>
  </si>
  <si>
    <r>
      <rPr>
        <b/>
        <sz val="11"/>
        <rFont val="Calibri"/>
        <family val="2"/>
        <charset val="186"/>
        <scheme val="minor"/>
      </rPr>
      <t>17.39 %</t>
    </r>
    <r>
      <rPr>
        <sz val="11"/>
        <rFont val="Calibri"/>
        <family val="2"/>
        <charset val="186"/>
        <scheme val="minor"/>
      </rPr>
      <t xml:space="preserve"> no visa ieplānotā ķiploku apjoma 12 mēnešu laikā</t>
    </r>
  </si>
  <si>
    <r>
      <rPr>
        <b/>
        <sz val="11"/>
        <rFont val="Calibri"/>
        <family val="2"/>
        <charset val="186"/>
        <scheme val="minor"/>
      </rPr>
      <t>29.59 %</t>
    </r>
    <r>
      <rPr>
        <sz val="11"/>
        <rFont val="Calibri"/>
        <family val="2"/>
        <charset val="186"/>
        <scheme val="minor"/>
      </rPr>
      <t xml:space="preserve"> no visa ieplānotā ķirbju apjoma 12 mēnešu laikā</t>
    </r>
  </si>
  <si>
    <r>
      <rPr>
        <b/>
        <sz val="11"/>
        <rFont val="Calibri"/>
        <family val="2"/>
        <charset val="186"/>
        <scheme val="minor"/>
      </rPr>
      <t>37.66 %</t>
    </r>
    <r>
      <rPr>
        <sz val="11"/>
        <rFont val="Calibri"/>
        <family val="2"/>
        <charset val="186"/>
        <scheme val="minor"/>
      </rPr>
      <t xml:space="preserve"> no visa ieplānotā gurķu apjoma 12 mēnešu laikā</t>
    </r>
  </si>
  <si>
    <r>
      <rPr>
        <b/>
        <sz val="11"/>
        <rFont val="Calibri"/>
        <family val="2"/>
        <charset val="186"/>
        <scheme val="minor"/>
      </rPr>
      <t>57.78 %</t>
    </r>
    <r>
      <rPr>
        <sz val="11"/>
        <rFont val="Calibri"/>
        <family val="2"/>
        <charset val="186"/>
        <scheme val="minor"/>
      </rPr>
      <t xml:space="preserve"> no visa ieplānotā kartupeļu apjoma 12 mēnešu laikā</t>
    </r>
  </si>
  <si>
    <r>
      <rPr>
        <b/>
        <sz val="11"/>
        <rFont val="Calibri"/>
        <family val="2"/>
        <charset val="186"/>
        <scheme val="minor"/>
      </rPr>
      <t xml:space="preserve">45.61 % </t>
    </r>
    <r>
      <rPr>
        <sz val="11"/>
        <rFont val="Calibri"/>
        <family val="2"/>
        <charset val="186"/>
        <scheme val="minor"/>
      </rPr>
      <t>no visa ieplānotā ābolu apjoma 12 mēnešu laikā</t>
    </r>
  </si>
  <si>
    <r>
      <t xml:space="preserve">Iegādājoties pienu un kefīru </t>
    </r>
    <r>
      <rPr>
        <b/>
        <sz val="11"/>
        <color theme="1"/>
        <rFont val="Calibri"/>
        <family val="2"/>
        <charset val="186"/>
        <scheme val="minor"/>
      </rPr>
      <t>vismaz 35 %</t>
    </r>
    <r>
      <rPr>
        <sz val="11"/>
        <color theme="1"/>
        <rFont val="Calibri"/>
        <family val="2"/>
        <charset val="186"/>
        <scheme val="minor"/>
      </rPr>
      <t xml:space="preserve"> no visa piena un kefīra apjoma jābūt ražotiem atbilstoši BL metodēm </t>
    </r>
  </si>
  <si>
    <r>
      <t xml:space="preserve">Iegādājoties liellopu aknas </t>
    </r>
    <r>
      <rPr>
        <b/>
        <sz val="11"/>
        <color theme="1"/>
        <rFont val="Calibri"/>
        <family val="2"/>
        <charset val="186"/>
        <scheme val="minor"/>
      </rPr>
      <t>100 %</t>
    </r>
    <r>
      <rPr>
        <sz val="11"/>
        <color theme="1"/>
        <rFont val="Calibri"/>
        <family val="2"/>
        <charset val="186"/>
        <scheme val="minor"/>
      </rPr>
      <t xml:space="preserve">  no minētā produkta apjoma jābūt ražotam atbilstoši BL metodēm </t>
    </r>
  </si>
  <si>
    <r>
      <rPr>
        <sz val="11"/>
        <rFont val="Calibri"/>
        <family val="2"/>
        <charset val="186"/>
        <scheme val="minor"/>
      </rPr>
      <t>Iegādājoties kāpostus norādītajos mēnešos, tiem</t>
    </r>
    <r>
      <rPr>
        <b/>
        <sz val="11"/>
        <rFont val="Calibri"/>
        <family val="2"/>
        <charset val="186"/>
        <scheme val="minor"/>
      </rPr>
      <t xml:space="preserve"> </t>
    </r>
    <r>
      <rPr>
        <sz val="11"/>
        <color theme="1"/>
        <rFont val="Calibri"/>
        <family val="2"/>
        <charset val="186"/>
        <scheme val="minor"/>
      </rPr>
      <t xml:space="preserve"> jābūt audzētiem atbilstoši BL metodēm, kas ir </t>
    </r>
    <r>
      <rPr>
        <b/>
        <sz val="11"/>
        <color theme="1"/>
        <rFont val="Calibri"/>
        <family val="2"/>
        <charset val="186"/>
        <scheme val="minor"/>
      </rPr>
      <t>27.70</t>
    </r>
    <r>
      <rPr>
        <sz val="11"/>
        <color theme="1"/>
        <rFont val="Calibri"/>
        <family val="2"/>
        <charset val="186"/>
        <scheme val="minor"/>
      </rPr>
      <t xml:space="preserve"> % no visa ieplānotā kāpostu apjoma 12 mēnešu laikā</t>
    </r>
  </si>
  <si>
    <r>
      <t xml:space="preserve">Iegādājoties sīpolus norādītajos mēnešos, tiem  jābūt audzētiem atbilstoši BL metodēm, kas ir </t>
    </r>
    <r>
      <rPr>
        <b/>
        <sz val="11"/>
        <color theme="1"/>
        <rFont val="Calibri"/>
        <family val="2"/>
        <charset val="186"/>
        <scheme val="minor"/>
      </rPr>
      <t>17.94 %</t>
    </r>
    <r>
      <rPr>
        <sz val="11"/>
        <color theme="1"/>
        <rFont val="Calibri"/>
        <family val="2"/>
        <charset val="186"/>
        <scheme val="minor"/>
      </rPr>
      <t xml:space="preserve"> no visa ieplānotā sīpolu apjoma 12 mēnešu laikā</t>
    </r>
  </si>
  <si>
    <r>
      <t xml:space="preserve">Iegādājoties burkānus norādītajos mēnešos, tiem  jābūt audzētiem atbilstoši BL metodēm, kas ir </t>
    </r>
    <r>
      <rPr>
        <b/>
        <sz val="11"/>
        <color theme="1"/>
        <rFont val="Calibri"/>
        <family val="2"/>
        <charset val="186"/>
        <scheme val="minor"/>
      </rPr>
      <t>17.69 %</t>
    </r>
    <r>
      <rPr>
        <sz val="11"/>
        <color theme="1"/>
        <rFont val="Calibri"/>
        <family val="2"/>
        <charset val="186"/>
        <scheme val="minor"/>
      </rPr>
      <t xml:space="preserve"> no visa ieplānotā burkānu apjoma 12 mēnešu laikā</t>
    </r>
  </si>
  <si>
    <r>
      <t>Iegādājoties bietes norādītajos mēnešos, tiem  jābūt audzētiem atbilstoši BL metodēm, kas ir</t>
    </r>
    <r>
      <rPr>
        <b/>
        <sz val="11"/>
        <color theme="1"/>
        <rFont val="Calibri"/>
        <family val="2"/>
        <charset val="186"/>
        <scheme val="minor"/>
      </rPr>
      <t xml:space="preserve"> 20.31 %</t>
    </r>
    <r>
      <rPr>
        <sz val="11"/>
        <color theme="1"/>
        <rFont val="Calibri"/>
        <family val="2"/>
        <charset val="186"/>
        <scheme val="minor"/>
      </rPr>
      <t xml:space="preserve"> no visa ieplānotā biešu apjoma 12 mēnešu laikā</t>
    </r>
  </si>
  <si>
    <r>
      <t>Iegādājoties kartupeļus norādītajos mēnešos, tiem  jābūt audzētiem atbilstoši BL metodēm, kas ir</t>
    </r>
    <r>
      <rPr>
        <b/>
        <sz val="11"/>
        <color theme="1"/>
        <rFont val="Calibri"/>
        <family val="2"/>
        <charset val="186"/>
        <scheme val="minor"/>
      </rPr>
      <t xml:space="preserve"> 18.84 %</t>
    </r>
    <r>
      <rPr>
        <sz val="11"/>
        <color theme="1"/>
        <rFont val="Calibri"/>
        <family val="2"/>
        <charset val="186"/>
        <scheme val="minor"/>
      </rPr>
      <t xml:space="preserve"> no visa ieplānotā kartupeļu apjoma 12 mēnešu laikā</t>
    </r>
  </si>
  <si>
    <r>
      <t xml:space="preserve">Iegādājoties brokastu pārslas (zirņu) </t>
    </r>
    <r>
      <rPr>
        <b/>
        <sz val="11"/>
        <color theme="1"/>
        <rFont val="Calibri"/>
        <family val="2"/>
        <charset val="186"/>
        <scheme val="minor"/>
      </rPr>
      <t>100 %</t>
    </r>
    <r>
      <rPr>
        <sz val="11"/>
        <color theme="1"/>
        <rFont val="Calibri"/>
        <family val="2"/>
        <charset val="186"/>
        <scheme val="minor"/>
      </rPr>
      <t xml:space="preserve">  no minētā produkta apjoma jābūt ražotam atbilstoši BL metodēm</t>
    </r>
  </si>
  <si>
    <r>
      <t xml:space="preserve">Iegādājoties kabačus, tiem  jābūt audzētiem atbilstoši BL metodēm, kas ir </t>
    </r>
    <r>
      <rPr>
        <b/>
        <sz val="11"/>
        <color theme="1"/>
        <rFont val="Calibri"/>
        <family val="2"/>
        <charset val="186"/>
        <scheme val="minor"/>
      </rPr>
      <t>100 %</t>
    </r>
    <r>
      <rPr>
        <sz val="11"/>
        <color theme="1"/>
        <rFont val="Calibri"/>
        <family val="2"/>
        <charset val="186"/>
        <scheme val="minor"/>
      </rPr>
      <t xml:space="preserve"> no visa ieplānotā kabaču apjoma 12 mēnešu laikā</t>
    </r>
  </si>
  <si>
    <r>
      <t xml:space="preserve">Iegādājoties medu dabīgo </t>
    </r>
    <r>
      <rPr>
        <b/>
        <sz val="11"/>
        <color theme="1"/>
        <rFont val="Calibri"/>
        <family val="2"/>
        <charset val="186"/>
        <scheme val="minor"/>
      </rPr>
      <t>100 %</t>
    </r>
    <r>
      <rPr>
        <sz val="11"/>
        <color theme="1"/>
        <rFont val="Calibri"/>
        <family val="2"/>
        <charset val="186"/>
        <scheme val="minor"/>
      </rPr>
      <t xml:space="preserve">  no minētā produkta apjoma jābūt ražotam atbilstoši BL metodēm </t>
    </r>
  </si>
  <si>
    <t>Iegādājoties sekojošos produktus norādītajos mēnešos, tiem jābūt audzētiem saskaņā ar LPIA kritērijiem, kas ir:</t>
  </si>
  <si>
    <t>Ciete, kartupeļu*</t>
  </si>
  <si>
    <t>Olas vistu*</t>
  </si>
  <si>
    <t>Kāposti skābēti*</t>
  </si>
  <si>
    <t>Manna*</t>
  </si>
  <si>
    <t>Grūbas*</t>
  </si>
  <si>
    <t>Putraimi miežu*</t>
  </si>
  <si>
    <r>
      <t xml:space="preserve">Iegādājoties šajā sarakstā norādītos graudaugu pārstrādes produktus, </t>
    </r>
    <r>
      <rPr>
        <b/>
        <sz val="11"/>
        <color theme="1"/>
        <rFont val="Calibri"/>
        <family val="2"/>
        <charset val="186"/>
        <scheme val="minor"/>
      </rPr>
      <t>100 %</t>
    </r>
    <r>
      <rPr>
        <sz val="11"/>
        <color theme="1"/>
        <rFont val="Calibri"/>
        <family val="2"/>
        <charset val="186"/>
        <scheme val="minor"/>
      </rPr>
      <t xml:space="preserve"> no minēto graudaugu pārstrādes produktu apjoma jābūt ražotiem atbilstoši BL metodēm </t>
    </r>
  </si>
  <si>
    <t>Kāposti galviņu VII – X</t>
  </si>
  <si>
    <t>Jaunie kāposti VI</t>
  </si>
  <si>
    <t>Cūkgaļa, šķiņķis</t>
  </si>
  <si>
    <r>
      <t xml:space="preserve">Iegādājoties šajā sarakstā norādītos 1. iepirkuma daļas produktus, tiem  jāatbilst NPKS prasībām, kas ir </t>
    </r>
    <r>
      <rPr>
        <b/>
        <i/>
        <sz val="11"/>
        <rFont val="Calibri"/>
        <family val="2"/>
        <charset val="186"/>
        <scheme val="minor"/>
      </rPr>
      <t>65.34 %</t>
    </r>
    <r>
      <rPr>
        <i/>
        <sz val="11"/>
        <rFont val="Calibri"/>
        <family val="2"/>
        <charset val="186"/>
        <scheme val="minor"/>
      </rPr>
      <t xml:space="preserve"> no visa šīs daļas produktu ieplānotā apjoma</t>
    </r>
  </si>
  <si>
    <r>
      <t xml:space="preserve">*Apjoms produktiem, kas iekļauti 4. iepirkuma daļā, ar atbilstību NPKS prasībām nesasniedz 45 % no visa šīs daļas ieplānotā produktu apjoma, jo prioritārās prasības 4. iepirkuma daļā ir </t>
    </r>
    <r>
      <rPr>
        <i/>
        <u/>
        <sz val="10"/>
        <rFont val="Calibri"/>
        <family val="2"/>
        <charset val="186"/>
        <scheme val="minor"/>
      </rPr>
      <t>produktiem, kuriem jāatbilst BL un LPIA prasībām</t>
    </r>
    <r>
      <rPr>
        <i/>
        <sz val="10"/>
        <rFont val="Calibri"/>
        <family val="2"/>
        <charset val="186"/>
        <scheme val="minor"/>
      </rPr>
      <t>, tādējādi izpildot MK 20.06.2017. noteikumu Nr. 353 1.1. punkta "Pārtikas produktu kvalitāte" apakšpunktu minimālās prasības, iekļaujot tehniskajā specifikācijā vismaz divas prasības.</t>
    </r>
  </si>
  <si>
    <r>
      <t xml:space="preserve">Iegādājoties šajā sarakstā norādītos 2. iepirkuma daļas produktus, tiem  jāatbilst NPKS prasībām, kas ir </t>
    </r>
    <r>
      <rPr>
        <b/>
        <i/>
        <sz val="11"/>
        <rFont val="Calibri"/>
        <family val="2"/>
        <charset val="186"/>
        <scheme val="minor"/>
      </rPr>
      <t>71.18 %</t>
    </r>
    <r>
      <rPr>
        <i/>
        <sz val="11"/>
        <rFont val="Calibri"/>
        <family val="2"/>
        <charset val="186"/>
        <scheme val="minor"/>
      </rPr>
      <t xml:space="preserve"> no visa šīs daļas produktu ieplānotā apjoma</t>
    </r>
  </si>
  <si>
    <r>
      <t xml:space="preserve">Iegādājoties šajā sarakstā norādītos 4. iepirkuma daļas produktus, tiem jāatbilst NPKS prasībām, kas ir </t>
    </r>
    <r>
      <rPr>
        <b/>
        <i/>
        <sz val="11"/>
        <rFont val="Calibri"/>
        <family val="2"/>
        <charset val="186"/>
        <scheme val="minor"/>
      </rPr>
      <t>41.97 %</t>
    </r>
    <r>
      <rPr>
        <i/>
        <sz val="11"/>
        <rFont val="Calibri"/>
        <family val="2"/>
        <charset val="186"/>
        <scheme val="minor"/>
      </rPr>
      <t xml:space="preserve"> no visa šīs daļas produktu ieplānotā apjoma*</t>
    </r>
  </si>
  <si>
    <t>BL, LPIA un NPKS produktu īpatsvars attiecīgajā iepirkuma daļā</t>
  </si>
  <si>
    <t>Kopējais produktu apjoms</t>
  </si>
  <si>
    <t>BL produkti</t>
  </si>
  <si>
    <t>LPIA produkti</t>
  </si>
  <si>
    <t>NPKS produkti</t>
  </si>
  <si>
    <t>Piezīmes</t>
  </si>
  <si>
    <t>Pārējie produkti**</t>
  </si>
  <si>
    <t>Kopā:</t>
  </si>
  <si>
    <t>Kopējais BL produktu apjoms (litri/kg)</t>
  </si>
  <si>
    <t>BL produktu apjoms procentos (%) no kopējā produktu apjoma attiecīgajā iepirkuma daļā</t>
  </si>
  <si>
    <t>Kopējais LPIA produktu apjoms (kg)</t>
  </si>
  <si>
    <t>LPIA produktu apjoms procentos (%) no kopējā produktu apjoma attiecīgajā iepirkuma daļā</t>
  </si>
  <si>
    <t>Kopējais NPKS produktu apjoms (kg)</t>
  </si>
  <si>
    <t>NPKS produktu apjoms procentos (%) no kopējā produktu apjoma attiecīgajā iepirkuma daļā</t>
  </si>
  <si>
    <t>Kopējais pārējo produktu apjoms (kg)</t>
  </si>
  <si>
    <t>Pārējo produktu apjoms procentos (%) no kopējā produktu apjoma attiecīgajā iepirkuma daļā</t>
  </si>
  <si>
    <t>BL, NPKS produktu piegāde jānodrošina:
1) ar transportlīdzekļiem, kas atbilst vismaz EURO 5 vai V atgāzu emisijas standartiem;
2) 250 km ietvaros no pārtikas produktu izcelsmes (tikai audzēšanas/ražošanas) vietas līdz iestādes adresei.</t>
  </si>
  <si>
    <t>** Attiecīgajās Tehniskā un finanšu piedāvājuma preču pozīcijās (ailē “P-īpaša  atzīme” norādītas ar atzīmi  “P”) pretendentiem ir iespēja piedāvāt BL, LPIA, NPKS prasībām atbilstošus produktus, saņemot papildpunktus.</t>
  </si>
  <si>
    <t>BL, LPIA, NPKS produktu piegāde jānodrošina:
1) ar transportlīdzekļiem, kas atbilst vismaz EURO 5 vai V atgāzu emisijas standartiem;
2) ievērojot sezonalitāti (dārzeņiem, augļiem, ogām).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</si>
</sst>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name val="Calibri Light"/>
      <family val="2"/>
      <charset val="186"/>
      <scheme val="major"/>
    </font>
    <font>
      <b/>
      <sz val="11"/>
      <color rgb="FFFF0000"/>
      <name val="Calibri"/>
      <family val="2"/>
      <charset val="186"/>
      <scheme val="minor"/>
    </font>
    <font>
      <i/>
      <sz val="12"/>
      <color rgb="FFFF0000"/>
      <name val="Calibri"/>
      <family val="2"/>
      <charset val="186"/>
      <scheme val="minor"/>
    </font>
    <font>
      <i/>
      <sz val="11"/>
      <name val="Calibri"/>
      <family val="2"/>
      <charset val="186"/>
      <scheme val="minor"/>
    </font>
    <font>
      <b/>
      <i/>
      <sz val="11"/>
      <name val="Calibri"/>
      <family val="2"/>
      <charset val="186"/>
      <scheme val="minor"/>
    </font>
    <font>
      <i/>
      <sz val="10"/>
      <name val="Calibri"/>
      <family val="2"/>
      <charset val="186"/>
      <scheme val="minor"/>
    </font>
    <font>
      <i/>
      <u/>
      <sz val="10"/>
      <name val="Calibri"/>
      <family val="2"/>
      <charset val="186"/>
      <scheme val="minor"/>
    </font>
    <font>
      <sz val="10"/>
      <name val="Calibri"/>
      <family val="2"/>
      <charset val="186"/>
      <scheme val="minor"/>
    </font>
    <font>
      <i/>
      <sz val="10"/>
      <color theme="1"/>
      <name val="Calibri"/>
      <family val="2"/>
      <charset val="186"/>
      <scheme val="minor"/>
    </font>
    <font>
      <b/>
      <sz val="10"/>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Up="1" diagonalDown="1">
      <left style="medium">
        <color indexed="64"/>
      </left>
      <right style="thin">
        <color indexed="64"/>
      </right>
      <top/>
      <bottom style="thin">
        <color indexed="64"/>
      </bottom>
      <diagonal style="thin">
        <color auto="1"/>
      </diagonal>
    </border>
    <border diagonalUp="1" diagonalDown="1">
      <left style="thin">
        <color indexed="64"/>
      </left>
      <right style="medium">
        <color indexed="64"/>
      </right>
      <top/>
      <bottom style="thin">
        <color indexed="64"/>
      </bottom>
      <diagonal style="thin">
        <color auto="1"/>
      </diagonal>
    </border>
    <border diagonalUp="1" diagonalDown="1">
      <left style="medium">
        <color indexed="64"/>
      </left>
      <right style="thin">
        <color indexed="64"/>
      </right>
      <top style="thin">
        <color indexed="64"/>
      </top>
      <bottom style="thin">
        <color indexed="64"/>
      </bottom>
      <diagonal style="thin">
        <color auto="1"/>
      </diagonal>
    </border>
    <border diagonalUp="1" diagonalDown="1">
      <left style="thin">
        <color indexed="64"/>
      </left>
      <right style="medium">
        <color indexed="64"/>
      </right>
      <top style="thin">
        <color indexed="64"/>
      </top>
      <bottom style="thin">
        <color indexed="64"/>
      </bottom>
      <diagonal style="thin">
        <color auto="1"/>
      </diagonal>
    </border>
  </borders>
  <cellStyleXfs count="1">
    <xf numFmtId="0" fontId="0" fillId="0" borderId="0"/>
  </cellStyleXfs>
  <cellXfs count="242">
    <xf numFmtId="0" fontId="0" fillId="0" borderId="0" xfId="0"/>
    <xf numFmtId="0" fontId="1" fillId="0" borderId="0" xfId="0" applyFont="1"/>
    <xf numFmtId="0" fontId="4" fillId="0" borderId="0" xfId="0" applyFont="1"/>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2" fillId="0" borderId="0" xfId="0" applyFont="1" applyFill="1" applyBorder="1" applyAlignment="1">
      <alignment horizontal="right"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vertical="center" wrapText="1"/>
    </xf>
    <xf numFmtId="0" fontId="1" fillId="3" borderId="7" xfId="0" applyFont="1" applyFill="1" applyBorder="1" applyAlignment="1">
      <alignment horizontal="center"/>
    </xf>
    <xf numFmtId="2" fontId="1" fillId="4" borderId="13"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0" fontId="0" fillId="0" borderId="0" xfId="0" applyAlignment="1">
      <alignment wrapText="1"/>
    </xf>
    <xf numFmtId="0" fontId="0" fillId="0" borderId="16" xfId="0" applyBorder="1"/>
    <xf numFmtId="0" fontId="1" fillId="3" borderId="34" xfId="0" applyFont="1" applyFill="1" applyBorder="1" applyAlignment="1">
      <alignment horizontal="center" vertical="center" wrapText="1"/>
    </xf>
    <xf numFmtId="0" fontId="1" fillId="3" borderId="35" xfId="0" applyFont="1" applyFill="1" applyBorder="1" applyAlignment="1">
      <alignment horizontal="center"/>
    </xf>
    <xf numFmtId="0" fontId="0" fillId="4" borderId="31" xfId="0" applyFill="1" applyBorder="1"/>
    <xf numFmtId="0" fontId="0" fillId="0" borderId="14" xfId="0" applyBorder="1"/>
    <xf numFmtId="2" fontId="1" fillId="0" borderId="0" xfId="0" applyNumberFormat="1" applyFont="1" applyFill="1" applyBorder="1" applyAlignment="1">
      <alignment horizontal="center" vertical="center"/>
    </xf>
    <xf numFmtId="0" fontId="0" fillId="0" borderId="8" xfId="0" applyBorder="1" applyAlignment="1">
      <alignment horizontal="center" vertical="center" wrapText="1"/>
    </xf>
    <xf numFmtId="0" fontId="2" fillId="0" borderId="0" xfId="0" applyFont="1" applyAlignment="1">
      <alignment vertical="center"/>
    </xf>
    <xf numFmtId="2" fontId="1" fillId="4" borderId="6"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0" fontId="0" fillId="0" borderId="4" xfId="0" applyFont="1" applyFill="1" applyBorder="1" applyAlignment="1">
      <alignment vertical="center"/>
    </xf>
    <xf numFmtId="0" fontId="0" fillId="0" borderId="18" xfId="0" applyFont="1" applyFill="1" applyBorder="1" applyAlignment="1">
      <alignment vertical="center"/>
    </xf>
    <xf numFmtId="0" fontId="0" fillId="0" borderId="10" xfId="0" applyFont="1" applyFill="1" applyBorder="1" applyAlignment="1">
      <alignment vertical="center"/>
    </xf>
    <xf numFmtId="0" fontId="0" fillId="0" borderId="7"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49" fontId="6" fillId="0" borderId="10" xfId="0" applyNumberFormat="1"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2" fontId="1" fillId="4" borderId="12"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6" fillId="0" borderId="30" xfId="0" applyFont="1" applyFill="1" applyBorder="1" applyAlignment="1"/>
    <xf numFmtId="0" fontId="6" fillId="0" borderId="17" xfId="0" applyFont="1" applyFill="1" applyBorder="1" applyAlignment="1"/>
    <xf numFmtId="0" fontId="6" fillId="0" borderId="18" xfId="0" applyFont="1" applyFill="1" applyBorder="1" applyAlignment="1">
      <alignment vertical="center"/>
    </xf>
    <xf numFmtId="0" fontId="0" fillId="0" borderId="17" xfId="0" applyFont="1" applyFill="1" applyBorder="1" applyAlignment="1">
      <alignment vertical="center"/>
    </xf>
    <xf numFmtId="2" fontId="1" fillId="4" borderId="45" xfId="0" applyNumberFormat="1" applyFont="1" applyFill="1" applyBorder="1" applyAlignment="1">
      <alignment horizontal="center" vertical="center"/>
    </xf>
    <xf numFmtId="0" fontId="6" fillId="0" borderId="10" xfId="0" applyFont="1" applyFill="1" applyBorder="1" applyAlignment="1"/>
    <xf numFmtId="0" fontId="0" fillId="0" borderId="43" xfId="0" applyFont="1" applyFill="1" applyBorder="1" applyAlignment="1">
      <alignment vertical="center"/>
    </xf>
    <xf numFmtId="0" fontId="0" fillId="0" borderId="44" xfId="0" applyFont="1" applyFill="1" applyBorder="1" applyAlignment="1">
      <alignment horizontal="center" vertical="center" wrapText="1"/>
    </xf>
    <xf numFmtId="0" fontId="0" fillId="0" borderId="45" xfId="0" applyFill="1" applyBorder="1" applyAlignment="1">
      <alignment horizontal="left" vertical="center" wrapText="1"/>
    </xf>
    <xf numFmtId="0" fontId="0" fillId="0" borderId="30" xfId="0" applyFont="1" applyFill="1" applyBorder="1" applyAlignment="1">
      <alignment vertical="center"/>
    </xf>
    <xf numFmtId="0" fontId="14" fillId="0" borderId="0" xfId="0" applyFont="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applyBorder="1"/>
    <xf numFmtId="0" fontId="0" fillId="0" borderId="0" xfId="0" applyFill="1" applyBorder="1" applyAlignment="1">
      <alignment vertical="center"/>
    </xf>
    <xf numFmtId="2" fontId="13" fillId="0" borderId="0"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6" xfId="0" applyFont="1" applyFill="1" applyBorder="1" applyAlignment="1">
      <alignment horizontal="center" vertical="center"/>
    </xf>
    <xf numFmtId="2" fontId="9" fillId="4" borderId="13" xfId="0" applyNumberFormat="1" applyFont="1" applyFill="1" applyBorder="1" applyAlignment="1">
      <alignment horizontal="center" vertical="center"/>
    </xf>
    <xf numFmtId="2" fontId="9" fillId="4" borderId="9" xfId="0" applyNumberFormat="1" applyFont="1" applyFill="1" applyBorder="1" applyAlignment="1">
      <alignment horizontal="center" vertical="center"/>
    </xf>
    <xf numFmtId="0" fontId="6" fillId="0" borderId="2" xfId="0" applyFont="1" applyFill="1" applyBorder="1" applyAlignment="1">
      <alignment horizontal="center" vertical="center"/>
    </xf>
    <xf numFmtId="2" fontId="9" fillId="4" borderId="12"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xf>
    <xf numFmtId="0" fontId="6" fillId="0" borderId="48"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 xfId="0" applyFont="1" applyFill="1" applyBorder="1" applyAlignment="1">
      <alignment horizontal="center"/>
    </xf>
    <xf numFmtId="0" fontId="6" fillId="0" borderId="5" xfId="0" applyFont="1" applyFill="1" applyBorder="1" applyAlignment="1">
      <alignment horizontal="center"/>
    </xf>
    <xf numFmtId="2" fontId="9" fillId="4" borderId="6" xfId="0" applyNumberFormat="1" applyFont="1" applyFill="1" applyBorder="1" applyAlignment="1">
      <alignment horizontal="center" vertical="center"/>
    </xf>
    <xf numFmtId="0" fontId="6" fillId="0" borderId="10" xfId="0" applyFont="1" applyFill="1" applyBorder="1" applyAlignment="1">
      <alignment horizontal="center"/>
    </xf>
    <xf numFmtId="49" fontId="6" fillId="0" borderId="1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5" fillId="0" borderId="0" xfId="0" applyFont="1" applyAlignment="1">
      <alignment horizontal="center" vertical="center"/>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2"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2" fontId="0" fillId="0" borderId="0" xfId="0" applyNumberFormat="1"/>
    <xf numFmtId="0" fontId="20" fillId="0" borderId="0" xfId="0" applyFont="1"/>
    <xf numFmtId="0" fontId="1" fillId="0" borderId="0" xfId="0" applyFont="1" applyAlignment="1">
      <alignment horizontal="center" vertical="center"/>
    </xf>
    <xf numFmtId="0" fontId="3" fillId="0" borderId="0" xfId="0" applyFont="1" applyAlignment="1">
      <alignment horizontal="right"/>
    </xf>
    <xf numFmtId="2" fontId="0" fillId="0" borderId="13" xfId="0" applyNumberFormat="1" applyFont="1" applyBorder="1" applyAlignment="1">
      <alignment horizontal="center" vertical="center"/>
    </xf>
    <xf numFmtId="2" fontId="0" fillId="0" borderId="9" xfId="0" applyNumberFormat="1" applyFont="1" applyBorder="1" applyAlignment="1">
      <alignment horizontal="center" vertical="center"/>
    </xf>
    <xf numFmtId="2" fontId="0" fillId="0" borderId="12" xfId="0" applyNumberFormat="1" applyFont="1" applyBorder="1" applyAlignment="1">
      <alignment horizontal="center" vertical="center"/>
    </xf>
    <xf numFmtId="0" fontId="1" fillId="0" borderId="52"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2" fontId="0" fillId="0" borderId="17" xfId="0" applyNumberFormat="1" applyFont="1" applyBorder="1" applyAlignment="1">
      <alignment horizontal="center" vertical="center"/>
    </xf>
    <xf numFmtId="2" fontId="6" fillId="0" borderId="12" xfId="0" applyNumberFormat="1" applyFont="1" applyFill="1" applyBorder="1" applyAlignment="1">
      <alignment horizontal="center" vertical="center" wrapText="1"/>
    </xf>
    <xf numFmtId="2" fontId="0" fillId="0" borderId="10" xfId="0" applyNumberFormat="1" applyFont="1" applyBorder="1" applyAlignment="1">
      <alignment horizontal="center" vertical="center"/>
    </xf>
    <xf numFmtId="2" fontId="6" fillId="0" borderId="13" xfId="0" applyNumberFormat="1" applyFont="1" applyFill="1" applyBorder="1" applyAlignment="1">
      <alignment horizontal="center" vertical="center" wrapText="1"/>
    </xf>
    <xf numFmtId="2" fontId="0" fillId="0" borderId="7" xfId="0" applyNumberFormat="1" applyFont="1" applyBorder="1" applyAlignment="1">
      <alignment horizontal="center" vertical="center"/>
    </xf>
    <xf numFmtId="2" fontId="6" fillId="0" borderId="9" xfId="0" applyNumberFormat="1" applyFont="1" applyFill="1" applyBorder="1" applyAlignment="1">
      <alignment horizontal="center" vertical="center" wrapText="1"/>
    </xf>
    <xf numFmtId="2" fontId="19" fillId="0" borderId="60" xfId="0" applyNumberFormat="1" applyFont="1" applyFill="1" applyBorder="1" applyAlignment="1">
      <alignment horizontal="center" vertical="center" wrapText="1"/>
    </xf>
    <xf numFmtId="2" fontId="0" fillId="0" borderId="61" xfId="0" applyNumberFormat="1" applyFont="1" applyBorder="1" applyAlignment="1">
      <alignment horizontal="center" vertical="center"/>
    </xf>
    <xf numFmtId="2" fontId="19" fillId="0" borderId="62" xfId="0" applyNumberFormat="1" applyFont="1" applyFill="1" applyBorder="1" applyAlignment="1">
      <alignment horizontal="center" vertical="center" wrapText="1"/>
    </xf>
    <xf numFmtId="2" fontId="0" fillId="0" borderId="63" xfId="0" applyNumberFormat="1" applyFont="1" applyBorder="1" applyAlignment="1">
      <alignment horizontal="center" vertical="center"/>
    </xf>
    <xf numFmtId="2" fontId="19" fillId="0" borderId="13"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2" fontId="0" fillId="0" borderId="62" xfId="0" applyNumberFormat="1" applyFont="1" applyBorder="1" applyAlignment="1">
      <alignment horizontal="center" vertical="center"/>
    </xf>
    <xf numFmtId="0" fontId="0" fillId="0" borderId="17"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1" fillId="5" borderId="41" xfId="0" applyFont="1" applyFill="1" applyBorder="1" applyAlignment="1">
      <alignment horizontal="left" vertical="center"/>
    </xf>
    <xf numFmtId="0" fontId="1" fillId="5" borderId="43" xfId="0" applyFont="1" applyFill="1" applyBorder="1" applyAlignment="1">
      <alignment horizontal="left" vertical="center"/>
    </xf>
    <xf numFmtId="0" fontId="1" fillId="5" borderId="57" xfId="0" applyFont="1" applyFill="1" applyBorder="1" applyAlignment="1">
      <alignment horizontal="left" vertical="center" wrapText="1"/>
    </xf>
    <xf numFmtId="49" fontId="21" fillId="5" borderId="43" xfId="0" applyNumberFormat="1" applyFont="1" applyFill="1" applyBorder="1" applyAlignment="1">
      <alignment horizontal="left" vertical="center" wrapText="1"/>
    </xf>
    <xf numFmtId="49" fontId="21" fillId="5" borderId="45" xfId="0" applyNumberFormat="1" applyFont="1" applyFill="1" applyBorder="1" applyAlignment="1">
      <alignment horizontal="left" vertical="center" wrapText="1"/>
    </xf>
    <xf numFmtId="49" fontId="17" fillId="0" borderId="22" xfId="0" applyNumberFormat="1" applyFont="1" applyFill="1" applyBorder="1" applyAlignment="1">
      <alignment horizontal="left"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49" fontId="7" fillId="0" borderId="31"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49" fontId="7" fillId="0" borderId="32"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49" fontId="15" fillId="0" borderId="16" xfId="0" applyNumberFormat="1" applyFont="1" applyFill="1" applyBorder="1" applyAlignment="1">
      <alignment horizontal="left" vertical="center" wrapText="1"/>
    </xf>
    <xf numFmtId="49" fontId="15" fillId="0" borderId="15" xfId="0" applyNumberFormat="1" applyFont="1" applyFill="1" applyBorder="1" applyAlignment="1">
      <alignment horizontal="left" vertical="center" wrapText="1"/>
    </xf>
    <xf numFmtId="49" fontId="15" fillId="0" borderId="28" xfId="0" applyNumberFormat="1" applyFont="1" applyFill="1" applyBorder="1" applyAlignment="1">
      <alignment horizontal="left" vertical="center" wrapText="1"/>
    </xf>
    <xf numFmtId="49" fontId="15" fillId="0" borderId="46" xfId="0" applyNumberFormat="1" applyFont="1" applyFill="1" applyBorder="1" applyAlignment="1">
      <alignment horizontal="left" vertical="center" wrapText="1"/>
    </xf>
    <xf numFmtId="49" fontId="15" fillId="0" borderId="23" xfId="0" applyNumberFormat="1" applyFont="1" applyFill="1" applyBorder="1" applyAlignment="1">
      <alignment horizontal="left" vertical="center" wrapText="1"/>
    </xf>
    <xf numFmtId="49" fontId="15" fillId="0" borderId="24" xfId="0" applyNumberFormat="1" applyFont="1" applyFill="1" applyBorder="1" applyAlignment="1">
      <alignment horizontal="left" vertical="center" wrapText="1"/>
    </xf>
    <xf numFmtId="0" fontId="2" fillId="0" borderId="46" xfId="0" applyFont="1" applyFill="1" applyBorder="1" applyAlignment="1">
      <alignment horizontal="right" vertical="center"/>
    </xf>
    <xf numFmtId="0" fontId="3" fillId="2" borderId="3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6" fillId="0" borderId="3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horizontal="center" vertical="center"/>
    </xf>
    <xf numFmtId="2" fontId="1" fillId="4" borderId="19"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9" fillId="4" borderId="19" xfId="0" applyNumberFormat="1" applyFont="1" applyFill="1" applyBorder="1" applyAlignment="1">
      <alignment horizontal="center" vertical="center"/>
    </xf>
    <xf numFmtId="2" fontId="9" fillId="4" borderId="11" xfId="0" applyNumberFormat="1" applyFont="1" applyFill="1" applyBorder="1" applyAlignment="1">
      <alignment horizontal="center" vertical="center"/>
    </xf>
    <xf numFmtId="2" fontId="9" fillId="4" borderId="12" xfId="0" applyNumberFormat="1" applyFont="1" applyFill="1" applyBorder="1" applyAlignment="1">
      <alignment horizontal="center" vertical="center"/>
    </xf>
    <xf numFmtId="0" fontId="6" fillId="0" borderId="18" xfId="0" applyFont="1" applyFill="1" applyBorder="1" applyAlignment="1">
      <alignment horizontal="left" vertical="center"/>
    </xf>
    <xf numFmtId="0" fontId="6" fillId="0" borderId="17" xfId="0" applyFont="1" applyFill="1" applyBorder="1" applyAlignment="1">
      <alignment horizontal="left" vertical="center"/>
    </xf>
    <xf numFmtId="49" fontId="6" fillId="0" borderId="31"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32"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0" fillId="0" borderId="2" xfId="0" applyBorder="1" applyAlignment="1">
      <alignment horizontal="center" vertical="center" wrapText="1"/>
    </xf>
    <xf numFmtId="49" fontId="6" fillId="0" borderId="28" xfId="0" applyNumberFormat="1" applyFont="1" applyFill="1" applyBorder="1" applyAlignment="1">
      <alignment horizontal="left" vertical="center" wrapText="1"/>
    </xf>
    <xf numFmtId="49" fontId="6" fillId="0" borderId="46" xfId="0" applyNumberFormat="1" applyFont="1" applyFill="1" applyBorder="1" applyAlignment="1">
      <alignment horizontal="left" vertical="center" wrapText="1"/>
    </xf>
    <xf numFmtId="49" fontId="6" fillId="0" borderId="33" xfId="0" applyNumberFormat="1" applyFont="1" applyFill="1" applyBorder="1" applyAlignment="1">
      <alignment horizontal="left" vertical="center" wrapText="1"/>
    </xf>
    <xf numFmtId="49" fontId="6" fillId="0" borderId="53" xfId="0" applyNumberFormat="1"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xf>
    <xf numFmtId="0" fontId="0" fillId="0" borderId="0" xfId="0" applyAlignment="1">
      <alignment horizontal="right" wrapText="1"/>
    </xf>
    <xf numFmtId="0" fontId="0" fillId="0" borderId="0" xfId="0" applyAlignment="1">
      <alignment horizontal="right"/>
    </xf>
    <xf numFmtId="0" fontId="10" fillId="0" borderId="0" xfId="0" applyFont="1" applyAlignment="1">
      <alignment horizontal="left" wrapText="1"/>
    </xf>
    <xf numFmtId="0" fontId="11" fillId="0" borderId="0" xfId="0" applyFont="1" applyAlignment="1">
      <alignment horizontal="left"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32" xfId="0" applyBorder="1" applyAlignment="1">
      <alignment horizontal="left" vertical="center" wrapText="1"/>
    </xf>
    <xf numFmtId="0" fontId="0" fillId="0" borderId="1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2" xfId="0"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1" fillId="0" borderId="50" xfId="0" applyFont="1" applyBorder="1" applyAlignment="1">
      <alignment horizontal="center"/>
    </xf>
    <xf numFmtId="0" fontId="0" fillId="0" borderId="35" xfId="0" applyFill="1" applyBorder="1" applyAlignment="1">
      <alignment horizontal="left" vertical="center" wrapText="1"/>
    </xf>
    <xf numFmtId="0" fontId="0" fillId="0" borderId="54" xfId="0" applyFill="1" applyBorder="1" applyAlignment="1">
      <alignment horizontal="left" vertical="center" wrapText="1"/>
    </xf>
    <xf numFmtId="0" fontId="0" fillId="0" borderId="34" xfId="0" applyFill="1" applyBorder="1" applyAlignment="1">
      <alignment horizontal="left" vertical="center" wrapText="1"/>
    </xf>
    <xf numFmtId="0" fontId="0" fillId="0" borderId="21" xfId="0" applyFill="1" applyBorder="1" applyAlignment="1">
      <alignment horizontal="left" vertical="center" wrapText="1"/>
    </xf>
    <xf numFmtId="0" fontId="0" fillId="0" borderId="16" xfId="0" applyFill="1" applyBorder="1" applyAlignment="1">
      <alignment horizontal="left" vertical="center" wrapText="1"/>
    </xf>
    <xf numFmtId="0" fontId="0" fillId="0" borderId="15" xfId="0" applyFill="1" applyBorder="1" applyAlignment="1">
      <alignment horizontal="left" vertical="center" wrapText="1"/>
    </xf>
    <xf numFmtId="0" fontId="0" fillId="0" borderId="28" xfId="0" applyFill="1" applyBorder="1" applyAlignment="1">
      <alignment horizontal="left" vertical="center" wrapText="1"/>
    </xf>
    <xf numFmtId="0" fontId="0" fillId="0" borderId="46" xfId="0" applyFill="1" applyBorder="1" applyAlignment="1">
      <alignment horizontal="left" vertical="center" wrapText="1"/>
    </xf>
    <xf numFmtId="0" fontId="0" fillId="0" borderId="23" xfId="0" applyFill="1" applyBorder="1" applyAlignment="1">
      <alignment horizontal="left" vertical="center" wrapText="1"/>
    </xf>
    <xf numFmtId="0" fontId="0" fillId="0" borderId="24" xfId="0" applyFill="1" applyBorder="1" applyAlignment="1">
      <alignment horizontal="left" vertical="center" wrapText="1"/>
    </xf>
    <xf numFmtId="0" fontId="0" fillId="0" borderId="36" xfId="0" applyFill="1" applyBorder="1" applyAlignment="1">
      <alignment horizontal="left" vertical="center" wrapText="1"/>
    </xf>
    <xf numFmtId="0" fontId="0" fillId="0" borderId="56"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1" fillId="0" borderId="0" xfId="0" applyFont="1" applyBorder="1" applyAlignment="1">
      <alignment horizontal="center"/>
    </xf>
    <xf numFmtId="49" fontId="6" fillId="0" borderId="35"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center" wrapText="1"/>
    </xf>
    <xf numFmtId="49" fontId="6" fillId="0" borderId="55" xfId="0" applyNumberFormat="1" applyFont="1" applyFill="1" applyBorder="1" applyAlignment="1">
      <alignment horizontal="left" vertical="center" wrapText="1"/>
    </xf>
    <xf numFmtId="49" fontId="6" fillId="0" borderId="36" xfId="0" applyNumberFormat="1"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0" fontId="0" fillId="0" borderId="26" xfId="0" applyBorder="1" applyAlignment="1">
      <alignment horizontal="left" wrapText="1"/>
    </xf>
    <xf numFmtId="0" fontId="0" fillId="0" borderId="27" xfId="0" applyBorder="1" applyAlignment="1">
      <alignment horizontal="left" wrapText="1"/>
    </xf>
    <xf numFmtId="0" fontId="0" fillId="0" borderId="27" xfId="0" applyBorder="1" applyAlignment="1">
      <alignment horizontal="left" vertical="center" wrapText="1"/>
    </xf>
    <xf numFmtId="0" fontId="0" fillId="0" borderId="42" xfId="0" applyBorder="1" applyAlignment="1">
      <alignment horizontal="left" vertical="center"/>
    </xf>
    <xf numFmtId="49" fontId="21" fillId="5" borderId="16" xfId="0" applyNumberFormat="1"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0" fontId="1" fillId="5" borderId="16" xfId="0" applyFont="1" applyFill="1" applyBorder="1" applyAlignment="1">
      <alignment horizontal="center"/>
    </xf>
    <xf numFmtId="0" fontId="1" fillId="5" borderId="15" xfId="0" applyFont="1" applyFill="1"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2" xfId="0" applyFill="1" applyBorder="1" applyAlignment="1">
      <alignment horizontal="center" vertical="center"/>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0"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88"/>
  <sheetViews>
    <sheetView tabSelected="1" topLeftCell="B1" zoomScaleNormal="100" workbookViewId="0">
      <selection activeCell="B1" sqref="B1"/>
    </sheetView>
  </sheetViews>
  <sheetFormatPr defaultRowHeight="14.4" x14ac:dyDescent="0.3"/>
  <cols>
    <col min="1" max="1" width="3.5546875" customWidth="1"/>
    <col min="2" max="2" width="27.109375" customWidth="1"/>
    <col min="3" max="3" width="19.33203125" customWidth="1"/>
    <col min="4" max="4" width="18" customWidth="1"/>
    <col min="5" max="6" width="19" customWidth="1"/>
    <col min="7" max="7" width="17.33203125" customWidth="1"/>
    <col min="8" max="8" width="14.44140625" customWidth="1"/>
    <col min="9" max="9" width="16.21875" customWidth="1"/>
    <col min="10" max="10" width="14.44140625" customWidth="1"/>
    <col min="11" max="11" width="16.21875" customWidth="1"/>
    <col min="12" max="12" width="29.109375" customWidth="1"/>
    <col min="13" max="14" width="8.44140625" customWidth="1"/>
  </cols>
  <sheetData>
    <row r="1" spans="1:14" ht="59.25" customHeight="1" x14ac:dyDescent="0.3">
      <c r="A1" s="20"/>
      <c r="B1" s="53"/>
      <c r="C1" s="20"/>
      <c r="D1" s="20"/>
      <c r="E1" s="20"/>
      <c r="F1" s="20"/>
      <c r="G1" s="20"/>
      <c r="H1" s="20"/>
      <c r="I1" s="20"/>
      <c r="J1" s="178" t="s">
        <v>76</v>
      </c>
      <c r="K1" s="179"/>
      <c r="L1" s="179"/>
      <c r="M1" s="179"/>
      <c r="N1" s="179"/>
    </row>
    <row r="2" spans="1:14" ht="18" x14ac:dyDescent="0.35">
      <c r="B2" s="2" t="s">
        <v>33</v>
      </c>
    </row>
    <row r="3" spans="1:14" ht="52.8" customHeight="1" x14ac:dyDescent="0.35">
      <c r="B3" s="180" t="s">
        <v>46</v>
      </c>
      <c r="C3" s="181"/>
      <c r="D3" s="181"/>
      <c r="E3" s="181"/>
      <c r="F3" s="181"/>
      <c r="G3" s="181"/>
      <c r="H3" s="181"/>
      <c r="I3" s="181"/>
      <c r="J3" s="181"/>
      <c r="K3" s="181"/>
      <c r="L3" s="181"/>
      <c r="M3" s="181"/>
      <c r="N3" s="181"/>
    </row>
    <row r="4" spans="1:14" ht="18" x14ac:dyDescent="0.35">
      <c r="B4" s="2"/>
    </row>
    <row r="5" spans="1:14" x14ac:dyDescent="0.3">
      <c r="B5" s="1" t="s">
        <v>29</v>
      </c>
    </row>
    <row r="6" spans="1:14" ht="15" thickBot="1" x14ac:dyDescent="0.35">
      <c r="B6" s="1"/>
      <c r="G6" s="205"/>
      <c r="H6" s="205"/>
      <c r="I6" s="205"/>
      <c r="J6" s="177"/>
      <c r="K6" s="177"/>
      <c r="L6" s="177"/>
      <c r="M6" s="177"/>
      <c r="N6" s="177"/>
    </row>
    <row r="7" spans="1:14" ht="73.5" customHeight="1" x14ac:dyDescent="0.3">
      <c r="B7" s="182" t="s">
        <v>10</v>
      </c>
      <c r="C7" s="162" t="s">
        <v>9</v>
      </c>
      <c r="D7" s="184" t="s">
        <v>47</v>
      </c>
      <c r="E7" s="203" t="s">
        <v>48</v>
      </c>
      <c r="F7" s="184"/>
      <c r="G7" s="8" t="s">
        <v>36</v>
      </c>
      <c r="H7" s="186" t="s">
        <v>37</v>
      </c>
      <c r="I7" s="187"/>
      <c r="J7" s="173"/>
      <c r="K7" s="173"/>
      <c r="L7" s="55"/>
      <c r="M7" s="173"/>
      <c r="N7" s="173"/>
    </row>
    <row r="8" spans="1:14" ht="31.5" customHeight="1" thickBot="1" x14ac:dyDescent="0.35">
      <c r="B8" s="183"/>
      <c r="C8" s="163"/>
      <c r="D8" s="185"/>
      <c r="E8" s="204"/>
      <c r="F8" s="185"/>
      <c r="G8" s="9" t="s">
        <v>1</v>
      </c>
      <c r="H8" s="6" t="s">
        <v>1</v>
      </c>
      <c r="I8" s="7" t="s">
        <v>0</v>
      </c>
      <c r="J8" s="56"/>
      <c r="K8" s="56"/>
      <c r="L8" s="56"/>
      <c r="M8" s="56"/>
      <c r="N8" s="56"/>
    </row>
    <row r="9" spans="1:14" ht="29.25" customHeight="1" x14ac:dyDescent="0.3">
      <c r="A9" s="4">
        <v>1</v>
      </c>
      <c r="B9" s="31" t="s">
        <v>52</v>
      </c>
      <c r="C9" s="188" t="s">
        <v>27</v>
      </c>
      <c r="D9" s="191" t="s">
        <v>30</v>
      </c>
      <c r="E9" s="210" t="s">
        <v>86</v>
      </c>
      <c r="F9" s="211"/>
      <c r="G9" s="41">
        <v>22953</v>
      </c>
      <c r="H9" s="42">
        <v>8308</v>
      </c>
      <c r="I9" s="29">
        <f>H9*100/G9</f>
        <v>36.195704265237659</v>
      </c>
      <c r="J9" s="54"/>
      <c r="K9" s="26"/>
      <c r="L9" s="54"/>
      <c r="M9" s="54"/>
      <c r="N9" s="26"/>
    </row>
    <row r="10" spans="1:14" ht="29.25" customHeight="1" thickBot="1" x14ac:dyDescent="0.35">
      <c r="A10" s="4">
        <v>2</v>
      </c>
      <c r="B10" s="32" t="s">
        <v>53</v>
      </c>
      <c r="C10" s="189"/>
      <c r="D10" s="192"/>
      <c r="E10" s="214"/>
      <c r="F10" s="215"/>
      <c r="G10" s="60">
        <v>2444</v>
      </c>
      <c r="H10" s="61">
        <v>856</v>
      </c>
      <c r="I10" s="11">
        <f>H10*100/G10</f>
        <v>35.02454991816694</v>
      </c>
      <c r="J10" s="54"/>
      <c r="K10" s="26"/>
      <c r="L10" s="54"/>
      <c r="M10" s="54"/>
      <c r="N10" s="26"/>
    </row>
    <row r="11" spans="1:14" ht="58.8" customHeight="1" thickBot="1" x14ac:dyDescent="0.35">
      <c r="A11" s="4">
        <v>3</v>
      </c>
      <c r="B11" s="49" t="s">
        <v>55</v>
      </c>
      <c r="C11" s="50" t="s">
        <v>56</v>
      </c>
      <c r="D11" s="51" t="s">
        <v>31</v>
      </c>
      <c r="E11" s="218" t="s">
        <v>87</v>
      </c>
      <c r="F11" s="219"/>
      <c r="G11" s="89">
        <v>30</v>
      </c>
      <c r="H11" s="90">
        <v>30</v>
      </c>
      <c r="I11" s="47">
        <f>H11*100/G11</f>
        <v>100</v>
      </c>
      <c r="J11" s="54"/>
      <c r="K11" s="26"/>
      <c r="L11" s="54"/>
      <c r="M11" s="54"/>
      <c r="N11" s="26"/>
    </row>
    <row r="12" spans="1:14" ht="60" customHeight="1" x14ac:dyDescent="0.3">
      <c r="A12" s="4">
        <v>4</v>
      </c>
      <c r="B12" s="52" t="s">
        <v>104</v>
      </c>
      <c r="C12" s="197" t="s">
        <v>13</v>
      </c>
      <c r="D12" s="200" t="s">
        <v>31</v>
      </c>
      <c r="E12" s="208" t="s">
        <v>88</v>
      </c>
      <c r="F12" s="209"/>
      <c r="G12" s="62">
        <v>1715</v>
      </c>
      <c r="H12" s="64">
        <v>475</v>
      </c>
      <c r="I12" s="29">
        <f t="shared" ref="I12:I17" si="0">H12*100/G12</f>
        <v>27.696793002915452</v>
      </c>
      <c r="J12" s="54"/>
      <c r="K12" s="26"/>
      <c r="L12" s="54"/>
      <c r="M12" s="54"/>
      <c r="N12" s="26"/>
    </row>
    <row r="13" spans="1:14" ht="58.2" customHeight="1" x14ac:dyDescent="0.3">
      <c r="A13" s="4">
        <v>5</v>
      </c>
      <c r="B13" s="32" t="s">
        <v>62</v>
      </c>
      <c r="C13" s="198"/>
      <c r="D13" s="201"/>
      <c r="E13" s="216" t="s">
        <v>89</v>
      </c>
      <c r="F13" s="217"/>
      <c r="G13" s="63">
        <v>1628</v>
      </c>
      <c r="H13" s="65">
        <v>292</v>
      </c>
      <c r="I13" s="10">
        <f t="shared" si="0"/>
        <v>17.936117936117935</v>
      </c>
      <c r="J13" s="54"/>
      <c r="K13" s="26"/>
      <c r="L13" s="54"/>
      <c r="M13" s="54"/>
      <c r="N13" s="26"/>
    </row>
    <row r="14" spans="1:14" ht="60.6" customHeight="1" x14ac:dyDescent="0.3">
      <c r="A14" s="4">
        <v>6</v>
      </c>
      <c r="B14" s="32" t="s">
        <v>14</v>
      </c>
      <c r="C14" s="198"/>
      <c r="D14" s="201"/>
      <c r="E14" s="216" t="s">
        <v>90</v>
      </c>
      <c r="F14" s="217"/>
      <c r="G14" s="63">
        <v>3985</v>
      </c>
      <c r="H14" s="65">
        <v>705</v>
      </c>
      <c r="I14" s="10">
        <f t="shared" si="0"/>
        <v>17.69134253450439</v>
      </c>
      <c r="J14" s="54"/>
      <c r="K14" s="26"/>
      <c r="L14" s="54"/>
      <c r="M14" s="54"/>
      <c r="N14" s="26"/>
    </row>
    <row r="15" spans="1:14" ht="63.6" customHeight="1" x14ac:dyDescent="0.3">
      <c r="A15" s="4">
        <v>7</v>
      </c>
      <c r="B15" s="32" t="s">
        <v>17</v>
      </c>
      <c r="C15" s="198"/>
      <c r="D15" s="201"/>
      <c r="E15" s="216" t="s">
        <v>91</v>
      </c>
      <c r="F15" s="217"/>
      <c r="G15" s="63">
        <v>1600</v>
      </c>
      <c r="H15" s="65">
        <v>325</v>
      </c>
      <c r="I15" s="10">
        <f t="shared" si="0"/>
        <v>20.3125</v>
      </c>
      <c r="J15" s="54"/>
      <c r="K15" s="26"/>
      <c r="L15" s="54"/>
      <c r="M15" s="54"/>
      <c r="N15" s="26"/>
    </row>
    <row r="16" spans="1:14" ht="58.8" customHeight="1" x14ac:dyDescent="0.3">
      <c r="A16" s="4">
        <v>8</v>
      </c>
      <c r="B16" s="32" t="s">
        <v>22</v>
      </c>
      <c r="C16" s="198"/>
      <c r="D16" s="201"/>
      <c r="E16" s="216" t="s">
        <v>94</v>
      </c>
      <c r="F16" s="217"/>
      <c r="G16" s="63">
        <v>145</v>
      </c>
      <c r="H16" s="65">
        <v>145</v>
      </c>
      <c r="I16" s="10">
        <f t="shared" si="0"/>
        <v>100</v>
      </c>
      <c r="J16" s="54"/>
      <c r="K16" s="26"/>
      <c r="L16" s="54"/>
      <c r="M16" s="54"/>
      <c r="N16" s="26"/>
    </row>
    <row r="17" spans="1:14" ht="76.2" customHeight="1" thickBot="1" x14ac:dyDescent="0.35">
      <c r="A17" s="4">
        <v>9</v>
      </c>
      <c r="B17" s="34" t="s">
        <v>63</v>
      </c>
      <c r="C17" s="199"/>
      <c r="D17" s="202"/>
      <c r="E17" s="206" t="s">
        <v>92</v>
      </c>
      <c r="F17" s="207"/>
      <c r="G17" s="60">
        <v>14970</v>
      </c>
      <c r="H17" s="61">
        <v>2820</v>
      </c>
      <c r="I17" s="11">
        <f t="shared" si="0"/>
        <v>18.837675350701403</v>
      </c>
      <c r="J17" s="54"/>
      <c r="K17" s="26"/>
      <c r="L17" s="54"/>
      <c r="M17" s="54"/>
      <c r="N17" s="26"/>
    </row>
    <row r="18" spans="1:14" ht="15" customHeight="1" x14ac:dyDescent="0.3">
      <c r="A18" s="4">
        <v>10</v>
      </c>
      <c r="B18" s="46" t="s">
        <v>2</v>
      </c>
      <c r="C18" s="166" t="s">
        <v>8</v>
      </c>
      <c r="D18" s="193" t="s">
        <v>30</v>
      </c>
      <c r="E18" s="210" t="s">
        <v>103</v>
      </c>
      <c r="F18" s="211"/>
      <c r="G18" s="68">
        <v>16</v>
      </c>
      <c r="H18" s="69">
        <v>16</v>
      </c>
      <c r="I18" s="40">
        <f t="shared" ref="I18:I24" si="1">H18*100/G18</f>
        <v>100</v>
      </c>
      <c r="J18" s="54"/>
      <c r="K18" s="26"/>
      <c r="L18" s="54"/>
      <c r="M18" s="54"/>
      <c r="N18" s="26"/>
    </row>
    <row r="19" spans="1:14" x14ac:dyDescent="0.3">
      <c r="A19" s="4">
        <v>11</v>
      </c>
      <c r="B19" s="33" t="s">
        <v>3</v>
      </c>
      <c r="C19" s="134"/>
      <c r="D19" s="193"/>
      <c r="E19" s="212"/>
      <c r="F19" s="213"/>
      <c r="G19" s="63">
        <v>70</v>
      </c>
      <c r="H19" s="65">
        <v>70</v>
      </c>
      <c r="I19" s="10">
        <f t="shared" si="1"/>
        <v>100</v>
      </c>
      <c r="J19" s="54"/>
      <c r="K19" s="26"/>
      <c r="L19" s="54"/>
      <c r="M19" s="54"/>
      <c r="N19" s="26"/>
    </row>
    <row r="20" spans="1:14" x14ac:dyDescent="0.3">
      <c r="A20" s="4">
        <v>12</v>
      </c>
      <c r="B20" s="33" t="s">
        <v>5</v>
      </c>
      <c r="C20" s="134"/>
      <c r="D20" s="193"/>
      <c r="E20" s="212"/>
      <c r="F20" s="213"/>
      <c r="G20" s="63">
        <v>1020</v>
      </c>
      <c r="H20" s="65">
        <v>1020</v>
      </c>
      <c r="I20" s="10">
        <f t="shared" si="1"/>
        <v>100</v>
      </c>
      <c r="J20" s="54"/>
      <c r="K20" s="26"/>
      <c r="L20" s="54"/>
      <c r="M20" s="54"/>
      <c r="N20" s="26"/>
    </row>
    <row r="21" spans="1:14" x14ac:dyDescent="0.3">
      <c r="A21" s="4">
        <v>13</v>
      </c>
      <c r="B21" s="33" t="s">
        <v>6</v>
      </c>
      <c r="C21" s="134"/>
      <c r="D21" s="193"/>
      <c r="E21" s="212"/>
      <c r="F21" s="213"/>
      <c r="G21" s="63">
        <v>835</v>
      </c>
      <c r="H21" s="65">
        <v>835</v>
      </c>
      <c r="I21" s="10">
        <f t="shared" si="1"/>
        <v>100</v>
      </c>
      <c r="J21" s="54"/>
      <c r="K21" s="26"/>
      <c r="L21" s="54"/>
      <c r="M21" s="54"/>
      <c r="N21" s="26"/>
    </row>
    <row r="22" spans="1:14" ht="15" thickBot="1" x14ac:dyDescent="0.35">
      <c r="A22" s="4">
        <v>14</v>
      </c>
      <c r="B22" s="32" t="s">
        <v>7</v>
      </c>
      <c r="C22" s="134"/>
      <c r="D22" s="194"/>
      <c r="E22" s="214"/>
      <c r="F22" s="215"/>
      <c r="G22" s="60">
        <v>450</v>
      </c>
      <c r="H22" s="61">
        <v>450</v>
      </c>
      <c r="I22" s="11">
        <f t="shared" si="1"/>
        <v>100</v>
      </c>
      <c r="J22" s="54"/>
      <c r="K22" s="26"/>
      <c r="L22" s="54"/>
      <c r="M22" s="54"/>
      <c r="N22" s="26"/>
    </row>
    <row r="23" spans="1:14" ht="48.6" customHeight="1" x14ac:dyDescent="0.3">
      <c r="A23" s="4">
        <v>15</v>
      </c>
      <c r="B23" s="31" t="s">
        <v>49</v>
      </c>
      <c r="C23" s="190"/>
      <c r="D23" s="195" t="s">
        <v>31</v>
      </c>
      <c r="E23" s="208" t="s">
        <v>93</v>
      </c>
      <c r="F23" s="209"/>
      <c r="G23" s="66">
        <v>12</v>
      </c>
      <c r="H23" s="67">
        <v>12</v>
      </c>
      <c r="I23" s="30">
        <f t="shared" si="1"/>
        <v>100</v>
      </c>
      <c r="J23" s="54"/>
      <c r="K23" s="26"/>
      <c r="L23" s="54"/>
      <c r="M23" s="54"/>
      <c r="N23" s="26"/>
    </row>
    <row r="24" spans="1:14" ht="48.6" customHeight="1" thickBot="1" x14ac:dyDescent="0.35">
      <c r="A24" s="4">
        <v>16</v>
      </c>
      <c r="B24" s="34" t="s">
        <v>4</v>
      </c>
      <c r="C24" s="135"/>
      <c r="D24" s="196"/>
      <c r="E24" s="206" t="s">
        <v>95</v>
      </c>
      <c r="F24" s="207"/>
      <c r="G24" s="60">
        <v>90</v>
      </c>
      <c r="H24" s="61">
        <v>90</v>
      </c>
      <c r="I24" s="11">
        <f t="shared" si="1"/>
        <v>100</v>
      </c>
      <c r="J24" s="54"/>
      <c r="K24" s="26"/>
      <c r="L24" s="54"/>
      <c r="M24" s="54"/>
      <c r="N24" s="26"/>
    </row>
    <row r="25" spans="1:14" ht="34.5" customHeight="1" x14ac:dyDescent="0.3">
      <c r="A25" s="4"/>
      <c r="B25" s="12"/>
      <c r="C25" s="13"/>
      <c r="D25" s="14"/>
      <c r="E25" s="15"/>
      <c r="F25" s="15"/>
      <c r="G25" s="16"/>
      <c r="H25" s="16"/>
      <c r="I25" s="26"/>
      <c r="J25" s="57"/>
      <c r="K25" s="57"/>
      <c r="L25" s="57"/>
      <c r="M25" s="57"/>
      <c r="N25" s="57"/>
    </row>
    <row r="26" spans="1:14" x14ac:dyDescent="0.3">
      <c r="B26" s="1" t="s">
        <v>11</v>
      </c>
      <c r="D26" s="3"/>
      <c r="E26" s="3"/>
      <c r="F26" s="3"/>
      <c r="J26" s="57"/>
      <c r="K26" s="57"/>
      <c r="L26" s="57"/>
      <c r="M26" s="57"/>
      <c r="N26" s="57"/>
    </row>
    <row r="27" spans="1:14" ht="15" thickBot="1" x14ac:dyDescent="0.35">
      <c r="B27" s="1"/>
      <c r="D27" s="3"/>
      <c r="E27" s="3"/>
      <c r="F27" s="3"/>
      <c r="G27" s="205"/>
      <c r="H27" s="205"/>
      <c r="I27" s="205"/>
      <c r="J27" s="177"/>
      <c r="K27" s="177"/>
      <c r="L27" s="177"/>
      <c r="M27" s="177"/>
      <c r="N27" s="177"/>
    </row>
    <row r="28" spans="1:14" ht="60" customHeight="1" x14ac:dyDescent="0.3">
      <c r="B28" s="182" t="s">
        <v>10</v>
      </c>
      <c r="C28" s="162" t="s">
        <v>9</v>
      </c>
      <c r="D28" s="184" t="s">
        <v>34</v>
      </c>
      <c r="E28" s="203" t="s">
        <v>35</v>
      </c>
      <c r="F28" s="184"/>
      <c r="G28" s="22" t="s">
        <v>38</v>
      </c>
      <c r="H28" s="235" t="s">
        <v>39</v>
      </c>
      <c r="I28" s="236"/>
      <c r="J28" s="173"/>
      <c r="K28" s="173"/>
      <c r="L28" s="55"/>
      <c r="M28" s="173"/>
      <c r="N28" s="173"/>
    </row>
    <row r="29" spans="1:14" ht="15" thickBot="1" x14ac:dyDescent="0.35">
      <c r="B29" s="183"/>
      <c r="C29" s="163"/>
      <c r="D29" s="185"/>
      <c r="E29" s="204"/>
      <c r="F29" s="185"/>
      <c r="G29" s="23" t="s">
        <v>32</v>
      </c>
      <c r="H29" s="6" t="s">
        <v>32</v>
      </c>
      <c r="I29" s="7" t="s">
        <v>0</v>
      </c>
      <c r="J29" s="56"/>
      <c r="K29" s="56"/>
      <c r="L29" s="56"/>
      <c r="M29" s="56"/>
      <c r="N29" s="56"/>
    </row>
    <row r="30" spans="1:14" ht="45.6" customHeight="1" x14ac:dyDescent="0.3">
      <c r="B30" s="43"/>
      <c r="C30" s="127" t="s">
        <v>13</v>
      </c>
      <c r="D30" s="159" t="s">
        <v>50</v>
      </c>
      <c r="E30" s="171" t="s">
        <v>96</v>
      </c>
      <c r="F30" s="172"/>
      <c r="G30" s="21"/>
      <c r="H30" s="25"/>
      <c r="I30" s="24"/>
      <c r="J30" s="57"/>
      <c r="K30" s="57"/>
      <c r="L30" s="57"/>
      <c r="M30" s="57"/>
      <c r="N30" s="57"/>
    </row>
    <row r="31" spans="1:14" ht="14.4" customHeight="1" x14ac:dyDescent="0.3">
      <c r="A31" s="28">
        <v>1</v>
      </c>
      <c r="B31" s="44" t="s">
        <v>64</v>
      </c>
      <c r="C31" s="128"/>
      <c r="D31" s="160"/>
      <c r="E31" s="167" t="s">
        <v>77</v>
      </c>
      <c r="F31" s="168"/>
      <c r="G31" s="241">
        <v>1715</v>
      </c>
      <c r="H31" s="237">
        <v>1240</v>
      </c>
      <c r="I31" s="152">
        <f>H31*100/G31</f>
        <v>72.303206997084544</v>
      </c>
      <c r="J31" s="176"/>
      <c r="K31" s="174"/>
      <c r="L31" s="176"/>
      <c r="M31" s="176"/>
      <c r="N31" s="174"/>
    </row>
    <row r="32" spans="1:14" x14ac:dyDescent="0.3">
      <c r="A32" s="28">
        <v>2</v>
      </c>
      <c r="B32" s="48" t="s">
        <v>65</v>
      </c>
      <c r="C32" s="128"/>
      <c r="D32" s="160"/>
      <c r="E32" s="167"/>
      <c r="F32" s="168"/>
      <c r="G32" s="241"/>
      <c r="H32" s="237"/>
      <c r="I32" s="152"/>
      <c r="J32" s="176"/>
      <c r="K32" s="174"/>
      <c r="L32" s="176"/>
      <c r="M32" s="176"/>
      <c r="N32" s="174"/>
    </row>
    <row r="33" spans="1:14" x14ac:dyDescent="0.3">
      <c r="A33" s="5">
        <v>3</v>
      </c>
      <c r="B33" s="48" t="s">
        <v>105</v>
      </c>
      <c r="C33" s="128"/>
      <c r="D33" s="160"/>
      <c r="E33" s="169"/>
      <c r="F33" s="170"/>
      <c r="G33" s="240"/>
      <c r="H33" s="238"/>
      <c r="I33" s="153"/>
      <c r="J33" s="176"/>
      <c r="K33" s="174"/>
      <c r="L33" s="176"/>
      <c r="M33" s="176"/>
      <c r="N33" s="174"/>
    </row>
    <row r="34" spans="1:14" ht="21.75" customHeight="1" x14ac:dyDescent="0.3">
      <c r="A34" s="28">
        <v>4</v>
      </c>
      <c r="B34" s="35" t="s">
        <v>66</v>
      </c>
      <c r="C34" s="128"/>
      <c r="D34" s="160"/>
      <c r="E34" s="223" t="s">
        <v>78</v>
      </c>
      <c r="F34" s="224"/>
      <c r="G34" s="239">
        <v>1628</v>
      </c>
      <c r="H34" s="148">
        <v>547</v>
      </c>
      <c r="I34" s="151">
        <f t="shared" ref="I34:I49" si="2">H34*100/G34</f>
        <v>33.599508599508603</v>
      </c>
      <c r="J34" s="176"/>
      <c r="K34" s="174"/>
      <c r="L34" s="176"/>
      <c r="M34" s="176"/>
      <c r="N34" s="174"/>
    </row>
    <row r="35" spans="1:14" ht="20.25" customHeight="1" x14ac:dyDescent="0.3">
      <c r="A35" s="28">
        <v>5</v>
      </c>
      <c r="B35" s="45" t="s">
        <v>67</v>
      </c>
      <c r="C35" s="128"/>
      <c r="D35" s="160"/>
      <c r="E35" s="169"/>
      <c r="F35" s="170"/>
      <c r="G35" s="240"/>
      <c r="H35" s="150"/>
      <c r="I35" s="153"/>
      <c r="J35" s="176"/>
      <c r="K35" s="174"/>
      <c r="L35" s="176"/>
      <c r="M35" s="176"/>
      <c r="N35" s="174"/>
    </row>
    <row r="36" spans="1:14" ht="13.5" customHeight="1" x14ac:dyDescent="0.3">
      <c r="A36" s="142">
        <v>6</v>
      </c>
      <c r="B36" s="157" t="s">
        <v>23</v>
      </c>
      <c r="C36" s="128"/>
      <c r="D36" s="160"/>
      <c r="E36" s="223" t="s">
        <v>79</v>
      </c>
      <c r="F36" s="224"/>
      <c r="G36" s="145">
        <v>3985</v>
      </c>
      <c r="H36" s="148">
        <v>2310</v>
      </c>
      <c r="I36" s="151">
        <f>H36*100/G36</f>
        <v>57.967377666248431</v>
      </c>
      <c r="J36" s="176"/>
      <c r="K36" s="174"/>
      <c r="L36" s="176"/>
      <c r="M36" s="176"/>
      <c r="N36" s="174"/>
    </row>
    <row r="37" spans="1:14" ht="13.5" customHeight="1" x14ac:dyDescent="0.3">
      <c r="A37" s="142"/>
      <c r="B37" s="158"/>
      <c r="C37" s="128"/>
      <c r="D37" s="160"/>
      <c r="E37" s="167"/>
      <c r="F37" s="168"/>
      <c r="G37" s="146"/>
      <c r="H37" s="149"/>
      <c r="I37" s="152"/>
      <c r="J37" s="176"/>
      <c r="K37" s="174"/>
      <c r="L37" s="176"/>
      <c r="M37" s="176"/>
      <c r="N37" s="174"/>
    </row>
    <row r="38" spans="1:14" x14ac:dyDescent="0.3">
      <c r="A38" s="5">
        <v>7</v>
      </c>
      <c r="B38" s="35" t="s">
        <v>15</v>
      </c>
      <c r="C38" s="128"/>
      <c r="D38" s="160"/>
      <c r="E38" s="167"/>
      <c r="F38" s="168"/>
      <c r="G38" s="146"/>
      <c r="H38" s="149"/>
      <c r="I38" s="152"/>
      <c r="J38" s="176"/>
      <c r="K38" s="174"/>
      <c r="L38" s="176"/>
      <c r="M38" s="176"/>
      <c r="N38" s="174"/>
    </row>
    <row r="39" spans="1:14" x14ac:dyDescent="0.3">
      <c r="A39" s="5">
        <v>8</v>
      </c>
      <c r="B39" s="35" t="s">
        <v>16</v>
      </c>
      <c r="C39" s="128"/>
      <c r="D39" s="160"/>
      <c r="E39" s="169"/>
      <c r="F39" s="170"/>
      <c r="G39" s="147"/>
      <c r="H39" s="150"/>
      <c r="I39" s="153"/>
      <c r="J39" s="176"/>
      <c r="K39" s="174"/>
      <c r="L39" s="176"/>
      <c r="M39" s="176"/>
      <c r="N39" s="174"/>
    </row>
    <row r="40" spans="1:14" ht="20.25" customHeight="1" x14ac:dyDescent="0.3">
      <c r="A40" s="5">
        <v>9</v>
      </c>
      <c r="B40" s="45" t="s">
        <v>18</v>
      </c>
      <c r="C40" s="128"/>
      <c r="D40" s="160"/>
      <c r="E40" s="223" t="s">
        <v>80</v>
      </c>
      <c r="F40" s="224"/>
      <c r="G40" s="145">
        <v>1600</v>
      </c>
      <c r="H40" s="148">
        <v>955</v>
      </c>
      <c r="I40" s="154">
        <f>H40*100/G40</f>
        <v>59.6875</v>
      </c>
      <c r="J40" s="176"/>
      <c r="K40" s="175"/>
      <c r="L40" s="176"/>
      <c r="M40" s="176"/>
      <c r="N40" s="175"/>
    </row>
    <row r="41" spans="1:14" ht="12.75" customHeight="1" x14ac:dyDescent="0.3">
      <c r="A41" s="5">
        <v>10</v>
      </c>
      <c r="B41" s="35" t="s">
        <v>24</v>
      </c>
      <c r="C41" s="128"/>
      <c r="D41" s="160"/>
      <c r="E41" s="167"/>
      <c r="F41" s="168"/>
      <c r="G41" s="146"/>
      <c r="H41" s="149"/>
      <c r="I41" s="155"/>
      <c r="J41" s="176"/>
      <c r="K41" s="175"/>
      <c r="L41" s="176"/>
      <c r="M41" s="176"/>
      <c r="N41" s="175"/>
    </row>
    <row r="42" spans="1:14" x14ac:dyDescent="0.3">
      <c r="A42" s="5">
        <v>11</v>
      </c>
      <c r="B42" s="35" t="s">
        <v>19</v>
      </c>
      <c r="C42" s="128"/>
      <c r="D42" s="160"/>
      <c r="E42" s="169"/>
      <c r="F42" s="170"/>
      <c r="G42" s="147"/>
      <c r="H42" s="150"/>
      <c r="I42" s="156"/>
      <c r="J42" s="176"/>
      <c r="K42" s="175"/>
      <c r="L42" s="176"/>
      <c r="M42" s="176"/>
      <c r="N42" s="175"/>
    </row>
    <row r="43" spans="1:14" ht="28.2" customHeight="1" x14ac:dyDescent="0.3">
      <c r="A43" s="5">
        <v>12</v>
      </c>
      <c r="B43" s="35" t="s">
        <v>20</v>
      </c>
      <c r="C43" s="128"/>
      <c r="D43" s="160"/>
      <c r="E43" s="225" t="s">
        <v>81</v>
      </c>
      <c r="F43" s="226"/>
      <c r="G43" s="71">
        <v>92</v>
      </c>
      <c r="H43" s="65">
        <v>16</v>
      </c>
      <c r="I43" s="10">
        <f t="shared" si="2"/>
        <v>17.391304347826086</v>
      </c>
      <c r="J43" s="54"/>
      <c r="K43" s="26"/>
      <c r="L43" s="54"/>
      <c r="M43" s="54"/>
      <c r="N43" s="26"/>
    </row>
    <row r="44" spans="1:14" ht="30" customHeight="1" x14ac:dyDescent="0.3">
      <c r="A44" s="5">
        <v>13</v>
      </c>
      <c r="B44" s="35" t="s">
        <v>21</v>
      </c>
      <c r="C44" s="128"/>
      <c r="D44" s="160"/>
      <c r="E44" s="225" t="s">
        <v>82</v>
      </c>
      <c r="F44" s="226"/>
      <c r="G44" s="72">
        <v>196</v>
      </c>
      <c r="H44" s="65">
        <v>58</v>
      </c>
      <c r="I44" s="10">
        <f t="shared" si="2"/>
        <v>29.591836734693878</v>
      </c>
      <c r="J44" s="54"/>
      <c r="K44" s="26"/>
      <c r="L44" s="54"/>
      <c r="M44" s="54"/>
      <c r="N44" s="26"/>
    </row>
    <row r="45" spans="1:14" ht="30.6" customHeight="1" x14ac:dyDescent="0.3">
      <c r="A45" s="5">
        <v>14</v>
      </c>
      <c r="B45" s="35" t="s">
        <v>25</v>
      </c>
      <c r="C45" s="128"/>
      <c r="D45" s="160"/>
      <c r="E45" s="225" t="s">
        <v>83</v>
      </c>
      <c r="F45" s="226"/>
      <c r="G45" s="71">
        <v>1925</v>
      </c>
      <c r="H45" s="65">
        <v>725</v>
      </c>
      <c r="I45" s="10">
        <f t="shared" si="2"/>
        <v>37.662337662337663</v>
      </c>
      <c r="J45" s="54"/>
      <c r="K45" s="26"/>
      <c r="L45" s="54"/>
      <c r="M45" s="54"/>
      <c r="N45" s="26"/>
    </row>
    <row r="46" spans="1:14" ht="14.4" customHeight="1" x14ac:dyDescent="0.3">
      <c r="A46" s="5">
        <v>15</v>
      </c>
      <c r="B46" s="35" t="s">
        <v>70</v>
      </c>
      <c r="C46" s="128"/>
      <c r="D46" s="160"/>
      <c r="E46" s="223" t="s">
        <v>84</v>
      </c>
      <c r="F46" s="224"/>
      <c r="G46" s="239">
        <v>14970</v>
      </c>
      <c r="H46" s="148">
        <v>8650</v>
      </c>
      <c r="I46" s="151">
        <f t="shared" si="2"/>
        <v>57.782231128924515</v>
      </c>
      <c r="J46" s="176"/>
      <c r="K46" s="174"/>
      <c r="L46" s="176"/>
      <c r="M46" s="176"/>
      <c r="N46" s="174"/>
    </row>
    <row r="47" spans="1:14" x14ac:dyDescent="0.3">
      <c r="A47" s="5">
        <v>16</v>
      </c>
      <c r="B47" s="35" t="s">
        <v>68</v>
      </c>
      <c r="C47" s="128"/>
      <c r="D47" s="160"/>
      <c r="E47" s="167"/>
      <c r="F47" s="168"/>
      <c r="G47" s="241"/>
      <c r="H47" s="149"/>
      <c r="I47" s="152"/>
      <c r="J47" s="176"/>
      <c r="K47" s="174"/>
      <c r="L47" s="176"/>
      <c r="M47" s="176"/>
      <c r="N47" s="174"/>
    </row>
    <row r="48" spans="1:14" x14ac:dyDescent="0.3">
      <c r="A48" s="5">
        <v>17</v>
      </c>
      <c r="B48" s="35" t="s">
        <v>69</v>
      </c>
      <c r="C48" s="166"/>
      <c r="D48" s="160"/>
      <c r="E48" s="169"/>
      <c r="F48" s="170"/>
      <c r="G48" s="240"/>
      <c r="H48" s="150"/>
      <c r="I48" s="153"/>
      <c r="J48" s="176"/>
      <c r="K48" s="174"/>
      <c r="L48" s="176"/>
      <c r="M48" s="176"/>
      <c r="N48" s="174"/>
    </row>
    <row r="49" spans="1:14" ht="33" customHeight="1" thickBot="1" x14ac:dyDescent="0.35">
      <c r="A49" s="5">
        <v>18</v>
      </c>
      <c r="B49" s="36" t="s">
        <v>12</v>
      </c>
      <c r="C49" s="27" t="s">
        <v>8</v>
      </c>
      <c r="D49" s="161"/>
      <c r="E49" s="221" t="s">
        <v>85</v>
      </c>
      <c r="F49" s="222"/>
      <c r="G49" s="70">
        <v>2850</v>
      </c>
      <c r="H49" s="61">
        <v>1300</v>
      </c>
      <c r="I49" s="11">
        <f t="shared" si="2"/>
        <v>45.614035087719301</v>
      </c>
      <c r="J49" s="54"/>
      <c r="K49" s="26"/>
      <c r="L49" s="54"/>
      <c r="M49" s="54"/>
      <c r="N49" s="26"/>
    </row>
    <row r="50" spans="1:14" ht="42.75" customHeight="1" x14ac:dyDescent="0.3">
      <c r="A50" s="5"/>
      <c r="B50" s="12"/>
      <c r="C50" s="17"/>
      <c r="D50" s="18"/>
      <c r="E50" s="19"/>
      <c r="F50" s="19"/>
      <c r="G50" s="16"/>
      <c r="H50" s="16"/>
      <c r="I50" s="26"/>
      <c r="J50" s="58"/>
      <c r="K50" s="57"/>
      <c r="L50" s="57"/>
      <c r="M50" s="57"/>
      <c r="N50" s="57"/>
    </row>
    <row r="51" spans="1:14" x14ac:dyDescent="0.3">
      <c r="B51" s="1" t="s">
        <v>26</v>
      </c>
      <c r="D51" s="3"/>
      <c r="E51" s="3"/>
      <c r="F51" s="3"/>
      <c r="J51" s="57"/>
      <c r="K51" s="57"/>
      <c r="L51" s="57"/>
      <c r="M51" s="57"/>
      <c r="N51" s="57"/>
    </row>
    <row r="52" spans="1:14" ht="15" thickBot="1" x14ac:dyDescent="0.35">
      <c r="B52" s="1"/>
      <c r="D52" s="3"/>
      <c r="E52" s="3"/>
      <c r="F52" s="3"/>
      <c r="G52" s="220"/>
      <c r="H52" s="220"/>
      <c r="I52" s="220"/>
      <c r="J52" s="177"/>
      <c r="K52" s="177"/>
      <c r="L52" s="177"/>
      <c r="M52" s="177"/>
      <c r="N52" s="177"/>
    </row>
    <row r="53" spans="1:14" ht="60" customHeight="1" x14ac:dyDescent="0.3">
      <c r="B53" s="143" t="s">
        <v>10</v>
      </c>
      <c r="C53" s="162" t="s">
        <v>9</v>
      </c>
      <c r="D53" s="164" t="s">
        <v>34</v>
      </c>
      <c r="E53" s="203" t="s">
        <v>35</v>
      </c>
      <c r="F53" s="184"/>
      <c r="G53" s="8" t="s">
        <v>40</v>
      </c>
      <c r="H53" s="186" t="s">
        <v>41</v>
      </c>
      <c r="I53" s="187"/>
      <c r="J53" s="173"/>
      <c r="K53" s="173"/>
      <c r="L53" s="55"/>
      <c r="M53" s="173"/>
      <c r="N53" s="173"/>
    </row>
    <row r="54" spans="1:14" ht="15" thickBot="1" x14ac:dyDescent="0.35">
      <c r="B54" s="144"/>
      <c r="C54" s="163"/>
      <c r="D54" s="165"/>
      <c r="E54" s="204"/>
      <c r="F54" s="185"/>
      <c r="G54" s="9" t="s">
        <v>32</v>
      </c>
      <c r="H54" s="6" t="s">
        <v>32</v>
      </c>
      <c r="I54" s="7" t="s">
        <v>0</v>
      </c>
      <c r="J54" s="56"/>
      <c r="K54" s="56"/>
      <c r="L54" s="56"/>
      <c r="M54" s="56"/>
      <c r="N54" s="56"/>
    </row>
    <row r="55" spans="1:14" ht="14.4" customHeight="1" x14ac:dyDescent="0.3">
      <c r="A55" s="88">
        <v>1</v>
      </c>
      <c r="B55" s="38" t="s">
        <v>71</v>
      </c>
      <c r="C55" s="127" t="s">
        <v>27</v>
      </c>
      <c r="D55" s="130" t="s">
        <v>51</v>
      </c>
      <c r="E55" s="136" t="s">
        <v>107</v>
      </c>
      <c r="F55" s="137"/>
      <c r="G55" s="82">
        <v>1410</v>
      </c>
      <c r="H55" s="83">
        <v>1410</v>
      </c>
      <c r="I55" s="84">
        <f t="shared" ref="I55:I57" si="3">H55*100/G55</f>
        <v>100</v>
      </c>
      <c r="J55" s="93"/>
      <c r="K55" s="91"/>
      <c r="L55" s="93"/>
      <c r="M55" s="93"/>
      <c r="N55" s="59"/>
    </row>
    <row r="56" spans="1:14" x14ac:dyDescent="0.3">
      <c r="A56" s="88">
        <v>2</v>
      </c>
      <c r="B56" s="38" t="s">
        <v>72</v>
      </c>
      <c r="C56" s="128"/>
      <c r="D56" s="131"/>
      <c r="E56" s="138"/>
      <c r="F56" s="139"/>
      <c r="G56" s="85">
        <v>22953</v>
      </c>
      <c r="H56" s="78">
        <v>14645</v>
      </c>
      <c r="I56" s="76">
        <f t="shared" si="3"/>
        <v>63.804295734762341</v>
      </c>
      <c r="J56" s="93"/>
      <c r="K56" s="91"/>
      <c r="L56" s="93"/>
      <c r="M56" s="93"/>
      <c r="N56" s="59"/>
    </row>
    <row r="57" spans="1:14" x14ac:dyDescent="0.3">
      <c r="A57" s="88">
        <v>3</v>
      </c>
      <c r="B57" s="38" t="s">
        <v>73</v>
      </c>
      <c r="C57" s="128"/>
      <c r="D57" s="131"/>
      <c r="E57" s="138"/>
      <c r="F57" s="139"/>
      <c r="G57" s="85">
        <v>2444</v>
      </c>
      <c r="H57" s="78">
        <v>1588</v>
      </c>
      <c r="I57" s="76">
        <f t="shared" si="3"/>
        <v>64.97545008183306</v>
      </c>
      <c r="J57" s="93"/>
      <c r="K57" s="91"/>
      <c r="L57" s="93"/>
      <c r="M57" s="93"/>
      <c r="N57" s="59"/>
    </row>
    <row r="58" spans="1:14" ht="15" customHeight="1" x14ac:dyDescent="0.3">
      <c r="A58" s="88">
        <v>4</v>
      </c>
      <c r="B58" s="38" t="s">
        <v>54</v>
      </c>
      <c r="C58" s="128"/>
      <c r="D58" s="131"/>
      <c r="E58" s="138"/>
      <c r="F58" s="139"/>
      <c r="G58" s="77">
        <v>1331</v>
      </c>
      <c r="H58" s="75">
        <v>1331</v>
      </c>
      <c r="I58" s="76">
        <f>H58*100/G58</f>
        <v>100</v>
      </c>
      <c r="J58" s="94"/>
      <c r="K58" s="91"/>
      <c r="L58" s="94"/>
      <c r="M58" s="94"/>
      <c r="N58" s="26"/>
    </row>
    <row r="59" spans="1:14" ht="39" customHeight="1" x14ac:dyDescent="0.3">
      <c r="A59" s="88">
        <v>5</v>
      </c>
      <c r="B59" s="37" t="s">
        <v>42</v>
      </c>
      <c r="C59" s="128"/>
      <c r="D59" s="131"/>
      <c r="E59" s="138"/>
      <c r="F59" s="139"/>
      <c r="G59" s="63">
        <v>1495</v>
      </c>
      <c r="H59" s="65">
        <v>1495</v>
      </c>
      <c r="I59" s="73">
        <f t="shared" ref="I59:I77" si="4">H59*100/G59</f>
        <v>100</v>
      </c>
      <c r="J59" s="94"/>
      <c r="K59" s="91"/>
      <c r="L59" s="94"/>
      <c r="M59" s="94"/>
      <c r="N59" s="26"/>
    </row>
    <row r="60" spans="1:14" ht="27.75" customHeight="1" x14ac:dyDescent="0.3">
      <c r="A60" s="88">
        <v>6</v>
      </c>
      <c r="B60" s="37" t="s">
        <v>43</v>
      </c>
      <c r="C60" s="128"/>
      <c r="D60" s="131"/>
      <c r="E60" s="138"/>
      <c r="F60" s="139"/>
      <c r="G60" s="63">
        <v>1120</v>
      </c>
      <c r="H60" s="65">
        <v>1120</v>
      </c>
      <c r="I60" s="73">
        <f t="shared" si="4"/>
        <v>100</v>
      </c>
      <c r="J60" s="94"/>
      <c r="K60" s="91"/>
      <c r="L60" s="94"/>
      <c r="M60" s="94"/>
      <c r="N60" s="26"/>
    </row>
    <row r="61" spans="1:14" ht="28.8" x14ac:dyDescent="0.3">
      <c r="A61" s="88">
        <v>7</v>
      </c>
      <c r="B61" s="37" t="s">
        <v>44</v>
      </c>
      <c r="C61" s="128"/>
      <c r="D61" s="131"/>
      <c r="E61" s="138"/>
      <c r="F61" s="139"/>
      <c r="G61" s="63">
        <v>75</v>
      </c>
      <c r="H61" s="65">
        <v>75</v>
      </c>
      <c r="I61" s="73">
        <f t="shared" si="4"/>
        <v>100</v>
      </c>
      <c r="J61" s="94"/>
      <c r="K61" s="91"/>
      <c r="L61" s="94"/>
      <c r="M61" s="94"/>
      <c r="N61" s="26"/>
    </row>
    <row r="62" spans="1:14" ht="29.25" customHeight="1" x14ac:dyDescent="0.3">
      <c r="A62" s="88">
        <v>8</v>
      </c>
      <c r="B62" s="37" t="s">
        <v>45</v>
      </c>
      <c r="C62" s="128"/>
      <c r="D62" s="131"/>
      <c r="E62" s="138"/>
      <c r="F62" s="139"/>
      <c r="G62" s="63">
        <v>5</v>
      </c>
      <c r="H62" s="65">
        <v>5</v>
      </c>
      <c r="I62" s="73">
        <f t="shared" si="4"/>
        <v>100</v>
      </c>
      <c r="J62" s="94"/>
      <c r="K62" s="91"/>
      <c r="L62" s="94"/>
      <c r="M62" s="94"/>
      <c r="N62" s="26"/>
    </row>
    <row r="63" spans="1:14" ht="15" customHeight="1" x14ac:dyDescent="0.3">
      <c r="A63" s="88">
        <v>9</v>
      </c>
      <c r="B63" s="37" t="s">
        <v>74</v>
      </c>
      <c r="C63" s="128"/>
      <c r="D63" s="131"/>
      <c r="E63" s="138"/>
      <c r="F63" s="139"/>
      <c r="G63" s="63">
        <v>145</v>
      </c>
      <c r="H63" s="65">
        <v>145</v>
      </c>
      <c r="I63" s="73">
        <f t="shared" si="4"/>
        <v>100</v>
      </c>
      <c r="J63" s="94"/>
      <c r="K63" s="91"/>
      <c r="L63" s="94"/>
      <c r="M63" s="94"/>
      <c r="N63" s="59"/>
    </row>
    <row r="64" spans="1:14" ht="15" customHeight="1" x14ac:dyDescent="0.3">
      <c r="A64" s="88">
        <v>10</v>
      </c>
      <c r="B64" s="37" t="s">
        <v>75</v>
      </c>
      <c r="C64" s="128"/>
      <c r="D64" s="131"/>
      <c r="E64" s="138"/>
      <c r="F64" s="139"/>
      <c r="G64" s="63">
        <v>5</v>
      </c>
      <c r="H64" s="65">
        <v>5</v>
      </c>
      <c r="I64" s="73">
        <f t="shared" si="4"/>
        <v>100</v>
      </c>
      <c r="J64" s="94"/>
      <c r="K64" s="91"/>
      <c r="L64" s="94"/>
      <c r="M64" s="94"/>
      <c r="N64" s="59"/>
    </row>
    <row r="65" spans="1:14" ht="15" customHeight="1" thickBot="1" x14ac:dyDescent="0.35">
      <c r="A65" s="88">
        <v>11</v>
      </c>
      <c r="B65" s="39" t="s">
        <v>28</v>
      </c>
      <c r="C65" s="129"/>
      <c r="D65" s="131"/>
      <c r="E65" s="140"/>
      <c r="F65" s="141"/>
      <c r="G65" s="60">
        <v>39</v>
      </c>
      <c r="H65" s="61">
        <v>39</v>
      </c>
      <c r="I65" s="74">
        <f t="shared" si="4"/>
        <v>100</v>
      </c>
      <c r="J65" s="94"/>
      <c r="K65" s="91"/>
      <c r="L65" s="94"/>
      <c r="M65" s="94"/>
      <c r="N65" s="59"/>
    </row>
    <row r="66" spans="1:14" ht="57.6" customHeight="1" x14ac:dyDescent="0.3">
      <c r="A66" s="88">
        <v>12</v>
      </c>
      <c r="B66" s="37" t="s">
        <v>57</v>
      </c>
      <c r="C66" s="127" t="s">
        <v>56</v>
      </c>
      <c r="D66" s="131"/>
      <c r="E66" s="136" t="s">
        <v>109</v>
      </c>
      <c r="F66" s="137"/>
      <c r="G66" s="62">
        <v>60</v>
      </c>
      <c r="H66" s="64">
        <v>60</v>
      </c>
      <c r="I66" s="84">
        <f t="shared" si="4"/>
        <v>100</v>
      </c>
      <c r="J66" s="94"/>
      <c r="K66" s="91"/>
      <c r="L66" s="94"/>
      <c r="M66" s="94"/>
      <c r="N66" s="26"/>
    </row>
    <row r="67" spans="1:14" x14ac:dyDescent="0.3">
      <c r="A67" s="88">
        <v>13</v>
      </c>
      <c r="B67" s="37" t="s">
        <v>106</v>
      </c>
      <c r="C67" s="128"/>
      <c r="D67" s="131"/>
      <c r="E67" s="138"/>
      <c r="F67" s="139"/>
      <c r="G67" s="63">
        <v>4200</v>
      </c>
      <c r="H67" s="65">
        <v>4200</v>
      </c>
      <c r="I67" s="73">
        <f t="shared" si="4"/>
        <v>100</v>
      </c>
      <c r="J67" s="94"/>
      <c r="K67" s="91"/>
      <c r="L67" s="94"/>
      <c r="M67" s="94"/>
      <c r="N67" s="26"/>
    </row>
    <row r="68" spans="1:14" ht="28.8" x14ac:dyDescent="0.3">
      <c r="A68" s="88">
        <v>14</v>
      </c>
      <c r="B68" s="37" t="s">
        <v>58</v>
      </c>
      <c r="C68" s="128"/>
      <c r="D68" s="131"/>
      <c r="E68" s="138"/>
      <c r="F68" s="139"/>
      <c r="G68" s="63">
        <v>130</v>
      </c>
      <c r="H68" s="65">
        <v>130</v>
      </c>
      <c r="I68" s="73">
        <f t="shared" si="4"/>
        <v>100</v>
      </c>
      <c r="J68" s="94"/>
      <c r="K68" s="91"/>
      <c r="L68" s="94"/>
      <c r="M68" s="94"/>
      <c r="N68" s="26"/>
    </row>
    <row r="69" spans="1:14" x14ac:dyDescent="0.3">
      <c r="A69" s="88">
        <v>15</v>
      </c>
      <c r="B69" s="37" t="s">
        <v>59</v>
      </c>
      <c r="C69" s="128"/>
      <c r="D69" s="131"/>
      <c r="E69" s="138"/>
      <c r="F69" s="139"/>
      <c r="G69" s="63">
        <v>80</v>
      </c>
      <c r="H69" s="65">
        <v>80</v>
      </c>
      <c r="I69" s="73">
        <f t="shared" si="4"/>
        <v>100</v>
      </c>
      <c r="J69" s="94"/>
      <c r="K69" s="91"/>
      <c r="L69" s="94"/>
      <c r="M69" s="94"/>
      <c r="N69" s="26"/>
    </row>
    <row r="70" spans="1:14" x14ac:dyDescent="0.3">
      <c r="A70" s="88">
        <v>16</v>
      </c>
      <c r="B70" s="37" t="s">
        <v>60</v>
      </c>
      <c r="C70" s="128"/>
      <c r="D70" s="131"/>
      <c r="E70" s="138"/>
      <c r="F70" s="139"/>
      <c r="G70" s="63">
        <v>185</v>
      </c>
      <c r="H70" s="65">
        <v>185</v>
      </c>
      <c r="I70" s="73">
        <f t="shared" si="4"/>
        <v>100</v>
      </c>
      <c r="J70" s="94"/>
      <c r="K70" s="91"/>
      <c r="L70" s="94"/>
      <c r="M70" s="94"/>
      <c r="N70" s="26"/>
    </row>
    <row r="71" spans="1:14" ht="15" thickBot="1" x14ac:dyDescent="0.35">
      <c r="A71" s="88">
        <v>17</v>
      </c>
      <c r="B71" s="86" t="s">
        <v>61</v>
      </c>
      <c r="C71" s="128"/>
      <c r="D71" s="131"/>
      <c r="E71" s="138"/>
      <c r="F71" s="139"/>
      <c r="G71" s="60">
        <v>556</v>
      </c>
      <c r="H71" s="61">
        <v>556</v>
      </c>
      <c r="I71" s="74">
        <f t="shared" si="4"/>
        <v>100</v>
      </c>
      <c r="J71" s="94"/>
      <c r="K71" s="91"/>
      <c r="L71" s="94"/>
      <c r="M71" s="94"/>
      <c r="N71" s="26"/>
    </row>
    <row r="72" spans="1:14" ht="14.4" customHeight="1" x14ac:dyDescent="0.3">
      <c r="A72" s="88">
        <v>18</v>
      </c>
      <c r="B72" s="87" t="s">
        <v>97</v>
      </c>
      <c r="C72" s="133" t="s">
        <v>8</v>
      </c>
      <c r="D72" s="130" t="s">
        <v>51</v>
      </c>
      <c r="E72" s="136" t="s">
        <v>110</v>
      </c>
      <c r="F72" s="137"/>
      <c r="G72" s="79">
        <v>46.5</v>
      </c>
      <c r="H72" s="75">
        <v>46.5</v>
      </c>
      <c r="I72" s="76">
        <f t="shared" si="4"/>
        <v>100</v>
      </c>
      <c r="J72" s="94"/>
      <c r="K72" s="91"/>
      <c r="L72" s="94"/>
      <c r="M72" s="94"/>
      <c r="N72" s="26"/>
    </row>
    <row r="73" spans="1:14" x14ac:dyDescent="0.3">
      <c r="A73" s="88">
        <v>19</v>
      </c>
      <c r="B73" s="37" t="s">
        <v>98</v>
      </c>
      <c r="C73" s="134"/>
      <c r="D73" s="131"/>
      <c r="E73" s="138"/>
      <c r="F73" s="139"/>
      <c r="G73" s="80">
        <v>29100</v>
      </c>
      <c r="H73" s="65">
        <v>29100</v>
      </c>
      <c r="I73" s="73">
        <f t="shared" si="4"/>
        <v>100</v>
      </c>
      <c r="J73" s="94"/>
      <c r="K73" s="91"/>
      <c r="L73" s="94"/>
      <c r="M73" s="94"/>
      <c r="N73" s="26"/>
    </row>
    <row r="74" spans="1:14" x14ac:dyDescent="0.3">
      <c r="A74" s="88">
        <v>20</v>
      </c>
      <c r="B74" s="38" t="s">
        <v>99</v>
      </c>
      <c r="C74" s="134"/>
      <c r="D74" s="131"/>
      <c r="E74" s="138"/>
      <c r="F74" s="139"/>
      <c r="G74" s="80">
        <v>970</v>
      </c>
      <c r="H74" s="65">
        <v>970</v>
      </c>
      <c r="I74" s="73">
        <f t="shared" si="4"/>
        <v>100</v>
      </c>
      <c r="J74" s="94"/>
      <c r="K74" s="91"/>
      <c r="L74" s="94"/>
      <c r="M74" s="94"/>
      <c r="N74" s="26"/>
    </row>
    <row r="75" spans="1:14" x14ac:dyDescent="0.3">
      <c r="A75" s="88">
        <v>21</v>
      </c>
      <c r="B75" s="37" t="s">
        <v>100</v>
      </c>
      <c r="C75" s="134"/>
      <c r="D75" s="131"/>
      <c r="E75" s="138"/>
      <c r="F75" s="139"/>
      <c r="G75" s="80">
        <v>470</v>
      </c>
      <c r="H75" s="65">
        <v>470</v>
      </c>
      <c r="I75" s="73">
        <f t="shared" si="4"/>
        <v>100</v>
      </c>
      <c r="J75" s="94"/>
      <c r="K75" s="91"/>
      <c r="L75" s="94"/>
      <c r="M75" s="94"/>
      <c r="N75" s="26"/>
    </row>
    <row r="76" spans="1:14" x14ac:dyDescent="0.3">
      <c r="A76" s="88">
        <v>22</v>
      </c>
      <c r="B76" s="37" t="s">
        <v>101</v>
      </c>
      <c r="C76" s="134"/>
      <c r="D76" s="131"/>
      <c r="E76" s="138"/>
      <c r="F76" s="139"/>
      <c r="G76" s="80">
        <v>105</v>
      </c>
      <c r="H76" s="65">
        <v>105</v>
      </c>
      <c r="I76" s="73">
        <f t="shared" si="4"/>
        <v>100</v>
      </c>
      <c r="J76" s="94"/>
      <c r="K76" s="91"/>
      <c r="L76" s="94"/>
      <c r="M76" s="94"/>
      <c r="N76" s="26"/>
    </row>
    <row r="77" spans="1:14" ht="15" thickBot="1" x14ac:dyDescent="0.35">
      <c r="A77" s="88">
        <v>23</v>
      </c>
      <c r="B77" s="39" t="s">
        <v>102</v>
      </c>
      <c r="C77" s="135"/>
      <c r="D77" s="132"/>
      <c r="E77" s="140"/>
      <c r="F77" s="141"/>
      <c r="G77" s="81">
        <v>195</v>
      </c>
      <c r="H77" s="61">
        <v>195</v>
      </c>
      <c r="I77" s="74">
        <f t="shared" si="4"/>
        <v>100</v>
      </c>
      <c r="J77" s="94"/>
      <c r="K77" s="91"/>
      <c r="L77" s="94"/>
      <c r="M77" s="94"/>
      <c r="N77" s="26"/>
    </row>
    <row r="78" spans="1:14" ht="39" customHeight="1" x14ac:dyDescent="0.3">
      <c r="B78" s="126" t="s">
        <v>108</v>
      </c>
      <c r="C78" s="126"/>
      <c r="D78" s="126"/>
      <c r="E78" s="126"/>
      <c r="F78" s="126"/>
      <c r="G78" s="126"/>
      <c r="H78" s="126"/>
      <c r="I78" s="126"/>
    </row>
    <row r="79" spans="1:14" x14ac:dyDescent="0.3">
      <c r="D79" s="3"/>
      <c r="E79" s="3"/>
      <c r="F79" s="3"/>
    </row>
    <row r="80" spans="1:14" ht="15" thickBot="1" x14ac:dyDescent="0.35">
      <c r="B80" s="92" t="s">
        <v>111</v>
      </c>
      <c r="D80" s="3"/>
      <c r="E80" s="3"/>
      <c r="F80" s="3"/>
    </row>
    <row r="81" spans="2:12" ht="15" thickBot="1" x14ac:dyDescent="0.35">
      <c r="D81" s="231" t="s">
        <v>113</v>
      </c>
      <c r="E81" s="232"/>
      <c r="F81" s="231" t="s">
        <v>114</v>
      </c>
      <c r="G81" s="232"/>
      <c r="H81" s="233" t="s">
        <v>115</v>
      </c>
      <c r="I81" s="234"/>
      <c r="J81" s="233" t="s">
        <v>117</v>
      </c>
      <c r="K81" s="234"/>
    </row>
    <row r="82" spans="2:12" ht="89.4" customHeight="1" thickBot="1" x14ac:dyDescent="0.35">
      <c r="B82" s="122" t="s">
        <v>9</v>
      </c>
      <c r="C82" s="123" t="s">
        <v>112</v>
      </c>
      <c r="D82" s="124" t="s">
        <v>119</v>
      </c>
      <c r="E82" s="125" t="s">
        <v>120</v>
      </c>
      <c r="F82" s="124" t="s">
        <v>121</v>
      </c>
      <c r="G82" s="125" t="s">
        <v>122</v>
      </c>
      <c r="H82" s="124" t="s">
        <v>123</v>
      </c>
      <c r="I82" s="125" t="s">
        <v>124</v>
      </c>
      <c r="J82" s="124" t="s">
        <v>125</v>
      </c>
      <c r="K82" s="125" t="s">
        <v>126</v>
      </c>
      <c r="L82" s="121" t="s">
        <v>116</v>
      </c>
    </row>
    <row r="83" spans="2:12" ht="63.6" customHeight="1" x14ac:dyDescent="0.3">
      <c r="B83" s="118" t="s">
        <v>27</v>
      </c>
      <c r="C83" s="102">
        <v>33453</v>
      </c>
      <c r="D83" s="105">
        <f>SUM(H9:H10)</f>
        <v>9164</v>
      </c>
      <c r="E83" s="106">
        <f>D83*100/C83</f>
        <v>27.393656772187846</v>
      </c>
      <c r="F83" s="111"/>
      <c r="G83" s="112"/>
      <c r="H83" s="105">
        <f>SUM(H55:H65)</f>
        <v>21858</v>
      </c>
      <c r="I83" s="101">
        <f>H83*100/C83</f>
        <v>65.339431441126351</v>
      </c>
      <c r="J83" s="105">
        <f>C83-D83-F83-H83</f>
        <v>2431</v>
      </c>
      <c r="K83" s="101">
        <f>J83*100/C83</f>
        <v>7.2669117866857977</v>
      </c>
      <c r="L83" s="227" t="s">
        <v>127</v>
      </c>
    </row>
    <row r="84" spans="2:12" ht="63.6" customHeight="1" x14ac:dyDescent="0.3">
      <c r="B84" s="119" t="s">
        <v>56</v>
      </c>
      <c r="C84" s="103">
        <v>7321</v>
      </c>
      <c r="D84" s="107">
        <f>SUM(H11)</f>
        <v>30</v>
      </c>
      <c r="E84" s="108">
        <f t="shared" ref="E84:E86" si="5">D84*100/C84</f>
        <v>0.40978008468788418</v>
      </c>
      <c r="F84" s="113"/>
      <c r="G84" s="114"/>
      <c r="H84" s="107">
        <f>SUM(H66:H71)</f>
        <v>5211</v>
      </c>
      <c r="I84" s="99">
        <f>H84*100/C84</f>
        <v>71.178800710285486</v>
      </c>
      <c r="J84" s="107">
        <f t="shared" ref="J84:J86" si="6">C84-D84-F84-H84</f>
        <v>2080</v>
      </c>
      <c r="K84" s="99">
        <f t="shared" ref="K84:K86" si="7">J84*100/C84</f>
        <v>28.411419205026636</v>
      </c>
      <c r="L84" s="228"/>
    </row>
    <row r="85" spans="2:12" ht="58.8" customHeight="1" x14ac:dyDescent="0.3">
      <c r="B85" s="119" t="s">
        <v>13</v>
      </c>
      <c r="C85" s="103">
        <v>30967</v>
      </c>
      <c r="D85" s="107">
        <f>SUM(H12:H17)</f>
        <v>4762</v>
      </c>
      <c r="E85" s="108">
        <f t="shared" si="5"/>
        <v>15.377660089772984</v>
      </c>
      <c r="F85" s="107">
        <f>SUM(H31:H48)</f>
        <v>14501</v>
      </c>
      <c r="G85" s="115">
        <f>F85*100/C85</f>
        <v>46.827267736622858</v>
      </c>
      <c r="H85" s="117"/>
      <c r="I85" s="114"/>
      <c r="J85" s="107">
        <f t="shared" si="6"/>
        <v>11704</v>
      </c>
      <c r="K85" s="99">
        <f t="shared" si="7"/>
        <v>37.795072173604161</v>
      </c>
      <c r="L85" s="229" t="s">
        <v>129</v>
      </c>
    </row>
    <row r="86" spans="2:12" ht="58.8" customHeight="1" thickBot="1" x14ac:dyDescent="0.35">
      <c r="B86" s="120" t="s">
        <v>8</v>
      </c>
      <c r="C86" s="104">
        <v>73592.900000000009</v>
      </c>
      <c r="D86" s="109">
        <f>SUM(H18:H24)</f>
        <v>2493</v>
      </c>
      <c r="E86" s="110">
        <f t="shared" si="5"/>
        <v>3.3875550494680868</v>
      </c>
      <c r="F86" s="109">
        <f>SUM(H49)</f>
        <v>1300</v>
      </c>
      <c r="G86" s="116">
        <f>F86*100/C86</f>
        <v>1.7664747550375102</v>
      </c>
      <c r="H86" s="109">
        <f>SUM(H72:H77)</f>
        <v>30886.5</v>
      </c>
      <c r="I86" s="100">
        <f>H86*100/C86</f>
        <v>41.969401939589275</v>
      </c>
      <c r="J86" s="109">
        <f t="shared" si="6"/>
        <v>38913.400000000009</v>
      </c>
      <c r="K86" s="100">
        <f t="shared" si="7"/>
        <v>52.876568255905127</v>
      </c>
      <c r="L86" s="230"/>
    </row>
    <row r="87" spans="2:12" x14ac:dyDescent="0.3">
      <c r="B87" s="98" t="s">
        <v>118</v>
      </c>
      <c r="C87" s="97">
        <f>SUM(C83:C86)</f>
        <v>145333.90000000002</v>
      </c>
      <c r="D87" s="95"/>
      <c r="E87" s="95"/>
      <c r="F87" s="95"/>
      <c r="G87" s="95"/>
      <c r="H87" s="95"/>
      <c r="I87" s="95"/>
      <c r="J87" s="95"/>
      <c r="K87" s="95"/>
    </row>
    <row r="88" spans="2:12" x14ac:dyDescent="0.3">
      <c r="B88" s="96" t="s">
        <v>128</v>
      </c>
    </row>
  </sheetData>
  <mergeCells count="119">
    <mergeCell ref="L83:L84"/>
    <mergeCell ref="L85:L86"/>
    <mergeCell ref="D81:E81"/>
    <mergeCell ref="F81:G81"/>
    <mergeCell ref="H81:I81"/>
    <mergeCell ref="J81:K81"/>
    <mergeCell ref="E72:F77"/>
    <mergeCell ref="J28:K28"/>
    <mergeCell ref="J53:K53"/>
    <mergeCell ref="H28:I28"/>
    <mergeCell ref="H34:H35"/>
    <mergeCell ref="I34:I35"/>
    <mergeCell ref="H31:H33"/>
    <mergeCell ref="I31:I33"/>
    <mergeCell ref="J34:J35"/>
    <mergeCell ref="K34:K35"/>
    <mergeCell ref="H46:H48"/>
    <mergeCell ref="I46:I48"/>
    <mergeCell ref="G34:G35"/>
    <mergeCell ref="G31:G33"/>
    <mergeCell ref="G46:G48"/>
    <mergeCell ref="J31:J33"/>
    <mergeCell ref="K31:K33"/>
    <mergeCell ref="H53:I53"/>
    <mergeCell ref="G52:I52"/>
    <mergeCell ref="E53:F54"/>
    <mergeCell ref="E49:F49"/>
    <mergeCell ref="E46:F48"/>
    <mergeCell ref="E45:F45"/>
    <mergeCell ref="E44:F44"/>
    <mergeCell ref="E43:F43"/>
    <mergeCell ref="E40:F42"/>
    <mergeCell ref="E36:F39"/>
    <mergeCell ref="E34:F35"/>
    <mergeCell ref="J36:J39"/>
    <mergeCell ref="J46:J48"/>
    <mergeCell ref="D23:D24"/>
    <mergeCell ref="C12:C17"/>
    <mergeCell ref="D12:D17"/>
    <mergeCell ref="E28:F29"/>
    <mergeCell ref="J6:K6"/>
    <mergeCell ref="G6:I6"/>
    <mergeCell ref="G27:I27"/>
    <mergeCell ref="J27:K27"/>
    <mergeCell ref="E24:F24"/>
    <mergeCell ref="E23:F23"/>
    <mergeCell ref="E18:F22"/>
    <mergeCell ref="E17:F17"/>
    <mergeCell ref="E16:F16"/>
    <mergeCell ref="E15:F15"/>
    <mergeCell ref="E14:F14"/>
    <mergeCell ref="E13:F13"/>
    <mergeCell ref="E12:F12"/>
    <mergeCell ref="E11:F11"/>
    <mergeCell ref="E9:F10"/>
    <mergeCell ref="E7:F8"/>
    <mergeCell ref="L27:N27"/>
    <mergeCell ref="J1:N1"/>
    <mergeCell ref="M28:N28"/>
    <mergeCell ref="L6:N6"/>
    <mergeCell ref="J7:K7"/>
    <mergeCell ref="M7:N7"/>
    <mergeCell ref="N31:N33"/>
    <mergeCell ref="L34:L35"/>
    <mergeCell ref="M34:M35"/>
    <mergeCell ref="N34:N35"/>
    <mergeCell ref="L31:L33"/>
    <mergeCell ref="M31:M33"/>
    <mergeCell ref="B3:N3"/>
    <mergeCell ref="B7:B8"/>
    <mergeCell ref="C7:C8"/>
    <mergeCell ref="D7:D8"/>
    <mergeCell ref="B28:B29"/>
    <mergeCell ref="H7:I7"/>
    <mergeCell ref="C9:C10"/>
    <mergeCell ref="C18:C24"/>
    <mergeCell ref="D9:D10"/>
    <mergeCell ref="D18:D22"/>
    <mergeCell ref="C28:C29"/>
    <mergeCell ref="D28:D29"/>
    <mergeCell ref="M53:N53"/>
    <mergeCell ref="K36:K39"/>
    <mergeCell ref="K40:K42"/>
    <mergeCell ref="L36:L39"/>
    <mergeCell ref="M36:M39"/>
    <mergeCell ref="N36:N39"/>
    <mergeCell ref="L40:L42"/>
    <mergeCell ref="M40:M42"/>
    <mergeCell ref="N40:N42"/>
    <mergeCell ref="K46:K48"/>
    <mergeCell ref="L46:L48"/>
    <mergeCell ref="M46:M48"/>
    <mergeCell ref="N46:N48"/>
    <mergeCell ref="J52:K52"/>
    <mergeCell ref="L52:N52"/>
    <mergeCell ref="J40:J42"/>
    <mergeCell ref="B78:I78"/>
    <mergeCell ref="C55:C65"/>
    <mergeCell ref="D55:D71"/>
    <mergeCell ref="D72:D77"/>
    <mergeCell ref="C72:C77"/>
    <mergeCell ref="C66:C71"/>
    <mergeCell ref="E66:F71"/>
    <mergeCell ref="E55:F65"/>
    <mergeCell ref="A36:A37"/>
    <mergeCell ref="B53:B54"/>
    <mergeCell ref="G36:G39"/>
    <mergeCell ref="H36:H39"/>
    <mergeCell ref="I36:I39"/>
    <mergeCell ref="G40:G42"/>
    <mergeCell ref="H40:H42"/>
    <mergeCell ref="I40:I42"/>
    <mergeCell ref="B36:B37"/>
    <mergeCell ref="D30:D49"/>
    <mergeCell ref="C53:C54"/>
    <mergeCell ref="D53:D54"/>
    <mergeCell ref="C30:C48"/>
    <mergeCell ref="E31:F33"/>
    <mergeCell ref="E30:F30"/>
  </mergeCells>
  <pageMargins left="0.31496062992125984" right="0.31496062992125984" top="0.15748031496062992" bottom="0.15748031496062992" header="0.31496062992125984" footer="0.31496062992125984"/>
  <pageSetup paperSize="9" scale="64" orientation="landscape"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2020-11-16T11:31:56Z</cp:lastPrinted>
  <dcterms:created xsi:type="dcterms:W3CDTF">2020-10-05T10:58:07Z</dcterms:created>
  <dcterms:modified xsi:type="dcterms:W3CDTF">2021-04-26T06:38:56Z</dcterms:modified>
</cp:coreProperties>
</file>