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maiss\IJSD\Katls\Nodalas\Iepirkumu_Nodala\2021.gads\2021-7_Pārtika_19kārta\"/>
    </mc:Choice>
  </mc:AlternateContent>
  <xr:revisionPtr revIDLastSave="0" documentId="13_ncr:1_{2A46F3A6-1A89-4754-B53C-F0BFA7822ACA}" xr6:coauthVersionLast="45" xr6:coauthVersionMax="45" xr10:uidLastSave="{00000000-0000-0000-0000-000000000000}"/>
  <bookViews>
    <workbookView xWindow="-108" yWindow="-108" windowWidth="23256" windowHeight="12576" xr2:uid="{6BCEFFAD-FD5E-49FF-87FE-4AA804A3B6AA}"/>
  </bookViews>
  <sheets>
    <sheet name="Lapa1" sheetId="1"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84" i="1" l="1"/>
  <c r="K85" i="1"/>
  <c r="K86" i="1"/>
  <c r="K83" i="1"/>
  <c r="I86" i="1"/>
  <c r="I84" i="1"/>
  <c r="I83" i="1"/>
  <c r="G86" i="1"/>
  <c r="G85" i="1"/>
  <c r="E84" i="1"/>
  <c r="E85" i="1"/>
  <c r="E86" i="1"/>
  <c r="E83" i="1"/>
  <c r="J84" i="1"/>
  <c r="J85" i="1"/>
  <c r="J86" i="1"/>
  <c r="J83" i="1"/>
  <c r="D83" i="1"/>
  <c r="D84" i="1"/>
  <c r="D85" i="1"/>
  <c r="D86" i="1"/>
  <c r="F85" i="1"/>
  <c r="F86" i="1"/>
  <c r="H83" i="1"/>
  <c r="H84" i="1"/>
  <c r="H86" i="1"/>
  <c r="C87" i="1"/>
  <c r="I65" i="1" l="1"/>
  <c r="I66" i="1"/>
  <c r="I67" i="1"/>
  <c r="I68" i="1"/>
  <c r="I69" i="1"/>
  <c r="I70" i="1"/>
  <c r="I71" i="1"/>
  <c r="I72" i="1"/>
  <c r="I73" i="1"/>
  <c r="I74" i="1"/>
  <c r="I75" i="1"/>
  <c r="I76" i="1"/>
  <c r="I77" i="1"/>
  <c r="I63" i="1" l="1"/>
  <c r="I64" i="1"/>
  <c r="I55" i="1"/>
  <c r="I56" i="1"/>
  <c r="I57" i="1"/>
  <c r="I40" i="1" l="1"/>
  <c r="I12" i="1"/>
  <c r="I13" i="1"/>
  <c r="I14" i="1"/>
  <c r="I15" i="1"/>
  <c r="I16" i="1"/>
  <c r="I17" i="1"/>
  <c r="I11" i="1"/>
  <c r="I23" i="1" l="1"/>
  <c r="I36" i="1"/>
  <c r="I34" i="1"/>
  <c r="I43" i="1"/>
  <c r="I44" i="1"/>
  <c r="I45" i="1"/>
  <c r="I46" i="1"/>
  <c r="I49" i="1"/>
  <c r="I31" i="1"/>
  <c r="I59" i="1"/>
  <c r="I60" i="1"/>
  <c r="I61" i="1"/>
  <c r="I62" i="1"/>
  <c r="I58" i="1"/>
  <c r="I18" i="1"/>
  <c r="I19" i="1"/>
  <c r="I20" i="1"/>
  <c r="I21" i="1"/>
  <c r="I22" i="1"/>
  <c r="I24" i="1"/>
  <c r="I10" i="1"/>
  <c r="I9" i="1"/>
</calcChain>
</file>

<file path=xl/sharedStrings.xml><?xml version="1.0" encoding="utf-8"?>
<sst xmlns="http://schemas.openxmlformats.org/spreadsheetml/2006/main" count="156" uniqueCount="130">
  <si>
    <t>%</t>
  </si>
  <si>
    <t>Litri/kg</t>
  </si>
  <si>
    <t>Brūno rīsu galetes</t>
  </si>
  <si>
    <t xml:space="preserve">Brokastu pārslas, rudzu </t>
  </si>
  <si>
    <t>Medus dabīgais</t>
  </si>
  <si>
    <t>Milti, kviešu</t>
  </si>
  <si>
    <t>Griķi, brūnie</t>
  </si>
  <si>
    <t>Pilngraudu auzu pārslas</t>
  </si>
  <si>
    <t>4.iepirkuma daļa. Bakalejas produkti</t>
  </si>
  <si>
    <t>Iepirkuma daļa</t>
  </si>
  <si>
    <t>Produkta nosaukums</t>
  </si>
  <si>
    <t>Produkti, kuriem jābūt ražotiem saskaņā ar integrētās ražošanas kritērijiem (LPIA):</t>
  </si>
  <si>
    <t>Āboli (VIII-I)</t>
  </si>
  <si>
    <t>3.iepirkuma daļa. Lauku platībās audzēti dārzeņi un sakņaugi</t>
  </si>
  <si>
    <t>Burkāni IX-X</t>
  </si>
  <si>
    <t>Burkāni  I – III</t>
  </si>
  <si>
    <t xml:space="preserve">Jaunie burkāni VII-VIII </t>
  </si>
  <si>
    <t>Bietes VIII – X</t>
  </si>
  <si>
    <t>Bietes XI – XII</t>
  </si>
  <si>
    <t xml:space="preserve">Jaunās bietes VII </t>
  </si>
  <si>
    <t>Ķiploki VII – IX</t>
  </si>
  <si>
    <t>Ķirbji VIII – IX</t>
  </si>
  <si>
    <t>Kabači VII - IX</t>
  </si>
  <si>
    <t>Burkāni XI – XII</t>
  </si>
  <si>
    <t>Bietes I – III</t>
  </si>
  <si>
    <t>Gurķi  VI – IX</t>
  </si>
  <si>
    <t>Produkti, kuriem jābūt ražotiem saskaņā ar Latvijas nacionālās pārtikas kvalitātes shēmas prasībām (NPKS):</t>
  </si>
  <si>
    <t>1. iepirkuma daļa. Piens un piena produkti</t>
  </si>
  <si>
    <t>Siers ķimeņu</t>
  </si>
  <si>
    <t>Produkti, kuriem jābūt ražotiem atbilstoši bioloģiskās lauksaimniecības metodēm (BL):</t>
  </si>
  <si>
    <r>
      <t xml:space="preserve">Saskaņā ar </t>
    </r>
    <r>
      <rPr>
        <b/>
        <sz val="11"/>
        <color theme="1"/>
        <rFont val="Calibri"/>
        <family val="2"/>
        <charset val="186"/>
        <scheme val="minor"/>
      </rPr>
      <t>1.1.1.a.</t>
    </r>
    <r>
      <rPr>
        <sz val="11"/>
        <color theme="1"/>
        <rFont val="Calibri"/>
        <family val="2"/>
        <charset val="186"/>
        <scheme val="minor"/>
      </rPr>
      <t xml:space="preserve"> apakšpunkta prasību</t>
    </r>
  </si>
  <si>
    <r>
      <t xml:space="preserve">Saskaņā ar </t>
    </r>
    <r>
      <rPr>
        <b/>
        <sz val="11"/>
        <color theme="1"/>
        <rFont val="Calibri"/>
        <family val="2"/>
        <charset val="186"/>
        <scheme val="minor"/>
      </rPr>
      <t>1.1.1.b.</t>
    </r>
    <r>
      <rPr>
        <sz val="11"/>
        <color theme="1"/>
        <rFont val="Calibri"/>
        <family val="2"/>
        <charset val="186"/>
        <scheme val="minor"/>
      </rPr>
      <t xml:space="preserve"> apakšpunkta prasību</t>
    </r>
  </si>
  <si>
    <t>Kg</t>
  </si>
  <si>
    <t>Apkopojums par pārtikas produktiem ar atbilstību BL, NPLKS un LPIA prasībām</t>
  </si>
  <si>
    <t>Atsauce uz MK 20.06.2017. noteikumu Nr. 353 1.1. punkta apakšpunktu</t>
  </si>
  <si>
    <t>RD IKSD Tehniskajā specifikācijā iekļautās prasības saskaņā ar MK 20.06.2017. noteikumu Nr. 353 1.1.punktā noteikto</t>
  </si>
  <si>
    <r>
      <t xml:space="preserve">Produkta kopējais  plānotais apjoms, </t>
    </r>
    <r>
      <rPr>
        <b/>
        <u/>
        <sz val="11"/>
        <color theme="1"/>
        <rFont val="Calibri"/>
        <family val="2"/>
        <charset val="186"/>
        <scheme val="minor"/>
      </rPr>
      <t>ieskaitot BL produkta apjomu</t>
    </r>
  </si>
  <si>
    <t>BL produkta apjoms (no produkta kopējā plānotā apjoma)</t>
  </si>
  <si>
    <r>
      <t xml:space="preserve">Produkta kopējais  plānotais apjoms, </t>
    </r>
    <r>
      <rPr>
        <b/>
        <u/>
        <sz val="11"/>
        <color theme="1"/>
        <rFont val="Calibri"/>
        <family val="2"/>
        <charset val="186"/>
        <scheme val="minor"/>
      </rPr>
      <t>ieskaitot LPIA produkta apjomu</t>
    </r>
  </si>
  <si>
    <t>LPIA produkta apjoms (no produkta kopējā plānotā apjoma)</t>
  </si>
  <si>
    <r>
      <t xml:space="preserve">Produkta kopējais  plānotais apjoms, </t>
    </r>
    <r>
      <rPr>
        <b/>
        <u/>
        <sz val="11"/>
        <color theme="1"/>
        <rFont val="Calibri"/>
        <family val="2"/>
        <charset val="186"/>
        <scheme val="minor"/>
      </rPr>
      <t>ieskaitot NPKS produkta apjomu</t>
    </r>
  </si>
  <si>
    <t>NPKS produkta apjoms (no produkta kopējā plānotā apjoma)</t>
  </si>
  <si>
    <t>Biezpiens, pilnpiena, 9% (0,17 -0,28 kg iepakojumā)</t>
  </si>
  <si>
    <t>Biezpiens, pilnpiena
(1 - 5 kg  iepakojumā)</t>
  </si>
  <si>
    <t xml:space="preserve">Biezpiens, vājpiena, 0.5% (0,17-0,28 kg iepakojumā) </t>
  </si>
  <si>
    <t>Biezpiens, vājpiena, 0.5% (1 - 5 kg  iepakojumā)</t>
  </si>
  <si>
    <t>Sagatavots saskaņā ar Ministru kabineta 20.06.2017. noteikumu Nr. 353 „Prasības zaļajam publiskajam iepirkumam un to piemērošanas kārtība” 1.pielikuma 4. sadaļas „Pārtika un ēdināšanas pakalpojumi” 4.1. apakšsadaļas „ZPI prasības un kritēriji pārtikas produktu piegādēm” (turpmāk - MK 20.06.2017. noteikumu Nr. 353) 1.1. punkta „Pārtikas produktu kvalitāte” apakšpunktos noteikto.</t>
  </si>
  <si>
    <t>Atsauce uz MK 20.06.2017. noteikumu Nr. 353 1.1. punkta „Pārtikas produktu kvalitāte” apakšpunktu</t>
  </si>
  <si>
    <t>RD IKSD Tehniskajā specifikācijā iekļautās prasības saskaņā ar MK 20.06.2017. noteikumu Nr. 353 1.1.punktā „Pārtikas produktu kvalitāte” noteikto</t>
  </si>
  <si>
    <t>Brokastu pārslas, zirņu</t>
  </si>
  <si>
    <r>
      <t xml:space="preserve">Saskaņā ar </t>
    </r>
    <r>
      <rPr>
        <b/>
        <sz val="11"/>
        <rFont val="Calibri"/>
        <family val="2"/>
        <charset val="186"/>
        <scheme val="minor"/>
      </rPr>
      <t>1.1.2.</t>
    </r>
    <r>
      <rPr>
        <sz val="11"/>
        <rFont val="Calibri"/>
        <family val="2"/>
        <charset val="186"/>
        <scheme val="minor"/>
      </rPr>
      <t xml:space="preserve"> apakšpunkta prasību</t>
    </r>
  </si>
  <si>
    <r>
      <t xml:space="preserve">Saskaņā ar </t>
    </r>
    <r>
      <rPr>
        <b/>
        <sz val="11"/>
        <rFont val="Calibri Light"/>
        <family val="2"/>
        <charset val="186"/>
        <scheme val="major"/>
      </rPr>
      <t>1.1.3.</t>
    </r>
    <r>
      <rPr>
        <sz val="11"/>
        <rFont val="Calibri Light"/>
        <family val="2"/>
        <charset val="186"/>
        <scheme val="major"/>
      </rPr>
      <t xml:space="preserve"> apakšpunkta prasību</t>
    </r>
  </si>
  <si>
    <t xml:space="preserve">Piens, bioloģiskais, 2-2.5% </t>
  </si>
  <si>
    <t>Kefīrs, bioloģiskais, 2-2.5%</t>
  </si>
  <si>
    <t xml:space="preserve">Krējums, skābais, 25% </t>
  </si>
  <si>
    <t>Liellopu aknas</t>
  </si>
  <si>
    <t xml:space="preserve">2. iepirkuma daļa. Gaļa, subprodukti un gaļas pārstrādes produkti </t>
  </si>
  <si>
    <t>Cūkgaļa, lāpstiņas daļa</t>
  </si>
  <si>
    <t>Cūkgaļa, muguras daļa (karbonāde)</t>
  </si>
  <si>
    <t>Cūkgaļa, kakla karbonāde</t>
  </si>
  <si>
    <t xml:space="preserve">Desa, vārītā </t>
  </si>
  <si>
    <t xml:space="preserve">Cīsiņi (liellopa vai cūkas gaļas) </t>
  </si>
  <si>
    <t>Sīpoli   IX-X</t>
  </si>
  <si>
    <t xml:space="preserve"> Kartupeļi     IX-X</t>
  </si>
  <si>
    <t>Kāposti galviņu XI – XII</t>
  </si>
  <si>
    <t>Kāposti galviņu  I – V</t>
  </si>
  <si>
    <t>Sīpoli XI – XII</t>
  </si>
  <si>
    <t>Jaunie sīpoli VII - VIII</t>
  </si>
  <si>
    <t>Kartupeļi  I – III</t>
  </si>
  <si>
    <t xml:space="preserve">Jaunie kartupeļi  VI - VIII </t>
  </si>
  <si>
    <t>Kartupeļi    XI – XII</t>
  </si>
  <si>
    <t xml:space="preserve">Sviests, augstākā labuma </t>
  </si>
  <si>
    <t>Piens</t>
  </si>
  <si>
    <t xml:space="preserve">Kefīrs  </t>
  </si>
  <si>
    <t>Krējums, saldais, 35%</t>
  </si>
  <si>
    <t>Krējums, skābais, 15%</t>
  </si>
  <si>
    <t>2.2.pielikums 
atklāta konkursa „Pārtikas produktu piegāde  
Rīgas pilsētas izglītības iestādēm” nolikumam
(iepirkuma identifikācijas Nr. RD IKSD 2021/7)</t>
  </si>
  <si>
    <r>
      <rPr>
        <b/>
        <sz val="11"/>
        <rFont val="Calibri"/>
        <family val="2"/>
        <charset val="186"/>
        <scheme val="minor"/>
      </rPr>
      <t>72.30 %</t>
    </r>
    <r>
      <rPr>
        <sz val="11"/>
        <rFont val="Calibri"/>
        <family val="2"/>
        <charset val="186"/>
        <scheme val="minor"/>
      </rPr>
      <t xml:space="preserve"> no visa ieplānotā kāpostu apjoma 12 mēnešu laikā</t>
    </r>
  </si>
  <si>
    <r>
      <rPr>
        <b/>
        <sz val="11"/>
        <rFont val="Calibri"/>
        <family val="2"/>
        <charset val="186"/>
        <scheme val="minor"/>
      </rPr>
      <t xml:space="preserve">33.60 % </t>
    </r>
    <r>
      <rPr>
        <sz val="11"/>
        <rFont val="Calibri"/>
        <family val="2"/>
        <charset val="186"/>
        <scheme val="minor"/>
      </rPr>
      <t>no visa ieplānotā sīpolu apjoma 12 mēnešu laikā</t>
    </r>
  </si>
  <si>
    <r>
      <rPr>
        <b/>
        <sz val="11"/>
        <rFont val="Calibri"/>
        <family val="2"/>
        <charset val="186"/>
        <scheme val="minor"/>
      </rPr>
      <t>57.97 %</t>
    </r>
    <r>
      <rPr>
        <sz val="11"/>
        <rFont val="Calibri"/>
        <family val="2"/>
        <charset val="186"/>
        <scheme val="minor"/>
      </rPr>
      <t xml:space="preserve"> no visa ieplānotā burkānu apjoma 12 mēnešu laikā</t>
    </r>
  </si>
  <si>
    <r>
      <rPr>
        <b/>
        <sz val="11"/>
        <rFont val="Calibri"/>
        <family val="2"/>
        <charset val="186"/>
        <scheme val="minor"/>
      </rPr>
      <t>59.69 %</t>
    </r>
    <r>
      <rPr>
        <sz val="11"/>
        <rFont val="Calibri"/>
        <family val="2"/>
        <charset val="186"/>
        <scheme val="minor"/>
      </rPr>
      <t xml:space="preserve"> no visa ieplānotā biešu apjoma 12 mēnešu laikā</t>
    </r>
  </si>
  <si>
    <r>
      <rPr>
        <b/>
        <sz val="11"/>
        <rFont val="Calibri"/>
        <family val="2"/>
        <charset val="186"/>
        <scheme val="minor"/>
      </rPr>
      <t>17.39 %</t>
    </r>
    <r>
      <rPr>
        <sz val="11"/>
        <rFont val="Calibri"/>
        <family val="2"/>
        <charset val="186"/>
        <scheme val="minor"/>
      </rPr>
      <t xml:space="preserve"> no visa ieplānotā ķiploku apjoma 12 mēnešu laikā</t>
    </r>
  </si>
  <si>
    <r>
      <rPr>
        <b/>
        <sz val="11"/>
        <rFont val="Calibri"/>
        <family val="2"/>
        <charset val="186"/>
        <scheme val="minor"/>
      </rPr>
      <t>29.59 %</t>
    </r>
    <r>
      <rPr>
        <sz val="11"/>
        <rFont val="Calibri"/>
        <family val="2"/>
        <charset val="186"/>
        <scheme val="minor"/>
      </rPr>
      <t xml:space="preserve"> no visa ieplānotā ķirbju apjoma 12 mēnešu laikā</t>
    </r>
  </si>
  <si>
    <r>
      <rPr>
        <b/>
        <sz val="11"/>
        <rFont val="Calibri"/>
        <family val="2"/>
        <charset val="186"/>
        <scheme val="minor"/>
      </rPr>
      <t>37.66 %</t>
    </r>
    <r>
      <rPr>
        <sz val="11"/>
        <rFont val="Calibri"/>
        <family val="2"/>
        <charset val="186"/>
        <scheme val="minor"/>
      </rPr>
      <t xml:space="preserve"> no visa ieplānotā gurķu apjoma 12 mēnešu laikā</t>
    </r>
  </si>
  <si>
    <r>
      <rPr>
        <b/>
        <sz val="11"/>
        <rFont val="Calibri"/>
        <family val="2"/>
        <charset val="186"/>
        <scheme val="minor"/>
      </rPr>
      <t>57.78 %</t>
    </r>
    <r>
      <rPr>
        <sz val="11"/>
        <rFont val="Calibri"/>
        <family val="2"/>
        <charset val="186"/>
        <scheme val="minor"/>
      </rPr>
      <t xml:space="preserve"> no visa ieplānotā kartupeļu apjoma 12 mēnešu laikā</t>
    </r>
  </si>
  <si>
    <r>
      <rPr>
        <b/>
        <sz val="11"/>
        <rFont val="Calibri"/>
        <family val="2"/>
        <charset val="186"/>
        <scheme val="minor"/>
      </rPr>
      <t xml:space="preserve">45.61 % </t>
    </r>
    <r>
      <rPr>
        <sz val="11"/>
        <rFont val="Calibri"/>
        <family val="2"/>
        <charset val="186"/>
        <scheme val="minor"/>
      </rPr>
      <t>no visa ieplānotā ābolu apjoma 12 mēnešu laikā</t>
    </r>
  </si>
  <si>
    <r>
      <t xml:space="preserve">Iegādājoties pienu un kefīru </t>
    </r>
    <r>
      <rPr>
        <b/>
        <sz val="11"/>
        <color theme="1"/>
        <rFont val="Calibri"/>
        <family val="2"/>
        <charset val="186"/>
        <scheme val="minor"/>
      </rPr>
      <t>vismaz 35 %</t>
    </r>
    <r>
      <rPr>
        <sz val="11"/>
        <color theme="1"/>
        <rFont val="Calibri"/>
        <family val="2"/>
        <charset val="186"/>
        <scheme val="minor"/>
      </rPr>
      <t xml:space="preserve"> no visa piena un kefīra apjoma jābūt ražotiem atbilstoši BL metodēm </t>
    </r>
  </si>
  <si>
    <r>
      <t xml:space="preserve">Iegādājoties liellopu aknas </t>
    </r>
    <r>
      <rPr>
        <b/>
        <sz val="11"/>
        <color theme="1"/>
        <rFont val="Calibri"/>
        <family val="2"/>
        <charset val="186"/>
        <scheme val="minor"/>
      </rPr>
      <t>100 %</t>
    </r>
    <r>
      <rPr>
        <sz val="11"/>
        <color theme="1"/>
        <rFont val="Calibri"/>
        <family val="2"/>
        <charset val="186"/>
        <scheme val="minor"/>
      </rPr>
      <t xml:space="preserve">  no minētā produkta apjoma jābūt ražotam atbilstoši BL metodēm </t>
    </r>
  </si>
  <si>
    <r>
      <rPr>
        <sz val="11"/>
        <rFont val="Calibri"/>
        <family val="2"/>
        <charset val="186"/>
        <scheme val="minor"/>
      </rPr>
      <t>Iegādājoties kāpostus norādītajos mēnešos, tiem</t>
    </r>
    <r>
      <rPr>
        <b/>
        <sz val="11"/>
        <rFont val="Calibri"/>
        <family val="2"/>
        <charset val="186"/>
        <scheme val="minor"/>
      </rPr>
      <t xml:space="preserve"> </t>
    </r>
    <r>
      <rPr>
        <sz val="11"/>
        <color theme="1"/>
        <rFont val="Calibri"/>
        <family val="2"/>
        <charset val="186"/>
        <scheme val="minor"/>
      </rPr>
      <t xml:space="preserve"> jābūt audzētiem atbilstoši BL metodēm, kas ir </t>
    </r>
    <r>
      <rPr>
        <b/>
        <sz val="11"/>
        <color theme="1"/>
        <rFont val="Calibri"/>
        <family val="2"/>
        <charset val="186"/>
        <scheme val="minor"/>
      </rPr>
      <t>27.70</t>
    </r>
    <r>
      <rPr>
        <sz val="11"/>
        <color theme="1"/>
        <rFont val="Calibri"/>
        <family val="2"/>
        <charset val="186"/>
        <scheme val="minor"/>
      </rPr>
      <t xml:space="preserve"> % no visa ieplānotā kāpostu apjoma 12 mēnešu laikā</t>
    </r>
  </si>
  <si>
    <r>
      <t xml:space="preserve">Iegādājoties sīpolus norādītajos mēnešos, tiem  jābūt audzētiem atbilstoši BL metodēm, kas ir </t>
    </r>
    <r>
      <rPr>
        <b/>
        <sz val="11"/>
        <color theme="1"/>
        <rFont val="Calibri"/>
        <family val="2"/>
        <charset val="186"/>
        <scheme val="minor"/>
      </rPr>
      <t>17.94 %</t>
    </r>
    <r>
      <rPr>
        <sz val="11"/>
        <color theme="1"/>
        <rFont val="Calibri"/>
        <family val="2"/>
        <charset val="186"/>
        <scheme val="minor"/>
      </rPr>
      <t xml:space="preserve"> no visa ieplānotā sīpolu apjoma 12 mēnešu laikā</t>
    </r>
  </si>
  <si>
    <r>
      <t xml:space="preserve">Iegādājoties burkānus norādītajos mēnešos, tiem  jābūt audzētiem atbilstoši BL metodēm, kas ir </t>
    </r>
    <r>
      <rPr>
        <b/>
        <sz val="11"/>
        <color theme="1"/>
        <rFont val="Calibri"/>
        <family val="2"/>
        <charset val="186"/>
        <scheme val="minor"/>
      </rPr>
      <t>17.69 %</t>
    </r>
    <r>
      <rPr>
        <sz val="11"/>
        <color theme="1"/>
        <rFont val="Calibri"/>
        <family val="2"/>
        <charset val="186"/>
        <scheme val="minor"/>
      </rPr>
      <t xml:space="preserve"> no visa ieplānotā burkānu apjoma 12 mēnešu laikā</t>
    </r>
  </si>
  <si>
    <r>
      <t>Iegādājoties bietes norādītajos mēnešos, tiem  jābūt audzētiem atbilstoši BL metodēm, kas ir</t>
    </r>
    <r>
      <rPr>
        <b/>
        <sz val="11"/>
        <color theme="1"/>
        <rFont val="Calibri"/>
        <family val="2"/>
        <charset val="186"/>
        <scheme val="minor"/>
      </rPr>
      <t xml:space="preserve"> 20.31 %</t>
    </r>
    <r>
      <rPr>
        <sz val="11"/>
        <color theme="1"/>
        <rFont val="Calibri"/>
        <family val="2"/>
        <charset val="186"/>
        <scheme val="minor"/>
      </rPr>
      <t xml:space="preserve"> no visa ieplānotā biešu apjoma 12 mēnešu laikā</t>
    </r>
  </si>
  <si>
    <r>
      <t>Iegādājoties kartupeļus norādītajos mēnešos, tiem  jābūt audzētiem atbilstoši BL metodēm, kas ir</t>
    </r>
    <r>
      <rPr>
        <b/>
        <sz val="11"/>
        <color theme="1"/>
        <rFont val="Calibri"/>
        <family val="2"/>
        <charset val="186"/>
        <scheme val="minor"/>
      </rPr>
      <t xml:space="preserve"> 18.84 %</t>
    </r>
    <r>
      <rPr>
        <sz val="11"/>
        <color theme="1"/>
        <rFont val="Calibri"/>
        <family val="2"/>
        <charset val="186"/>
        <scheme val="minor"/>
      </rPr>
      <t xml:space="preserve"> no visa ieplānotā kartupeļu apjoma 12 mēnešu laikā</t>
    </r>
  </si>
  <si>
    <r>
      <t xml:space="preserve">Iegādājoties brokastu pārslas (zirņu) </t>
    </r>
    <r>
      <rPr>
        <b/>
        <sz val="11"/>
        <color theme="1"/>
        <rFont val="Calibri"/>
        <family val="2"/>
        <charset val="186"/>
        <scheme val="minor"/>
      </rPr>
      <t>100 %</t>
    </r>
    <r>
      <rPr>
        <sz val="11"/>
        <color theme="1"/>
        <rFont val="Calibri"/>
        <family val="2"/>
        <charset val="186"/>
        <scheme val="minor"/>
      </rPr>
      <t xml:space="preserve">  no minētā produkta apjoma jābūt ražotam atbilstoši BL metodēm</t>
    </r>
  </si>
  <si>
    <r>
      <t xml:space="preserve">Iegādājoties kabačus, tiem  jābūt audzētiem atbilstoši BL metodēm, kas ir </t>
    </r>
    <r>
      <rPr>
        <b/>
        <sz val="11"/>
        <color theme="1"/>
        <rFont val="Calibri"/>
        <family val="2"/>
        <charset val="186"/>
        <scheme val="minor"/>
      </rPr>
      <t>100 %</t>
    </r>
    <r>
      <rPr>
        <sz val="11"/>
        <color theme="1"/>
        <rFont val="Calibri"/>
        <family val="2"/>
        <charset val="186"/>
        <scheme val="minor"/>
      </rPr>
      <t xml:space="preserve"> no visa ieplānotā kabaču apjoma 12 mēnešu laikā</t>
    </r>
  </si>
  <si>
    <r>
      <t xml:space="preserve">Iegādājoties medu dabīgo </t>
    </r>
    <r>
      <rPr>
        <b/>
        <sz val="11"/>
        <color theme="1"/>
        <rFont val="Calibri"/>
        <family val="2"/>
        <charset val="186"/>
        <scheme val="minor"/>
      </rPr>
      <t>100 %</t>
    </r>
    <r>
      <rPr>
        <sz val="11"/>
        <color theme="1"/>
        <rFont val="Calibri"/>
        <family val="2"/>
        <charset val="186"/>
        <scheme val="minor"/>
      </rPr>
      <t xml:space="preserve">  no minētā produkta apjoma jābūt ražotam atbilstoši BL metodēm </t>
    </r>
  </si>
  <si>
    <t>Iegādājoties sekojošos produktus norādītajos mēnešos, tiem jābūt audzētiem saskaņā ar LPIA kritērijiem, kas ir:</t>
  </si>
  <si>
    <t>Ciete, kartupeļu*</t>
  </si>
  <si>
    <t>Olas vistu*</t>
  </si>
  <si>
    <t>Kāposti skābēti*</t>
  </si>
  <si>
    <t>Manna*</t>
  </si>
  <si>
    <t>Grūbas*</t>
  </si>
  <si>
    <t>Putraimi miežu*</t>
  </si>
  <si>
    <r>
      <t xml:space="preserve">Iegādājoties šajā sarakstā norādītos graudaugu pārstrādes produktus, </t>
    </r>
    <r>
      <rPr>
        <b/>
        <sz val="11"/>
        <color theme="1"/>
        <rFont val="Calibri"/>
        <family val="2"/>
        <charset val="186"/>
        <scheme val="minor"/>
      </rPr>
      <t>100 %</t>
    </r>
    <r>
      <rPr>
        <sz val="11"/>
        <color theme="1"/>
        <rFont val="Calibri"/>
        <family val="2"/>
        <charset val="186"/>
        <scheme val="minor"/>
      </rPr>
      <t xml:space="preserve"> no minēto graudaugu pārstrādes produktu apjoma jābūt ražotiem atbilstoši BL metodēm </t>
    </r>
  </si>
  <si>
    <t>Kāposti galviņu VII – X</t>
  </si>
  <si>
    <t>Jaunie kāposti VI</t>
  </si>
  <si>
    <t>Cūkgaļa, šķiņķis</t>
  </si>
  <si>
    <r>
      <t xml:space="preserve">Iegādājoties šajā sarakstā norādītos 1. iepirkuma daļas produktus, tiem  jāatbilst NPKS prasībām, kas ir </t>
    </r>
    <r>
      <rPr>
        <b/>
        <i/>
        <sz val="11"/>
        <rFont val="Calibri"/>
        <family val="2"/>
        <charset val="186"/>
        <scheme val="minor"/>
      </rPr>
      <t>65.34 %</t>
    </r>
    <r>
      <rPr>
        <i/>
        <sz val="11"/>
        <rFont val="Calibri"/>
        <family val="2"/>
        <charset val="186"/>
        <scheme val="minor"/>
      </rPr>
      <t xml:space="preserve"> no visa šīs daļas produktu ieplānotā apjoma</t>
    </r>
  </si>
  <si>
    <r>
      <t xml:space="preserve">*Apjoms produktiem, kas iekļauti 4. iepirkuma daļā, ar atbilstību NPKS prasībām nesasniedz 45 % no visa šīs daļas ieplānotā produktu apjoma, jo prioritārās prasības 4. iepirkuma daļā ir </t>
    </r>
    <r>
      <rPr>
        <i/>
        <u/>
        <sz val="10"/>
        <rFont val="Calibri"/>
        <family val="2"/>
        <charset val="186"/>
        <scheme val="minor"/>
      </rPr>
      <t>produktiem, kuriem jāatbilst BL un LPIA prasībām</t>
    </r>
    <r>
      <rPr>
        <i/>
        <sz val="10"/>
        <rFont val="Calibri"/>
        <family val="2"/>
        <charset val="186"/>
        <scheme val="minor"/>
      </rPr>
      <t>, tādējādi izpildot MK 20.06.2017. noteikumu Nr. 353 1.1. punkta "Pārtikas produktu kvalitāte" apakšpunktu minimālās prasības, iekļaujot tehniskajā specifikācijā vismaz divas prasības.</t>
    </r>
  </si>
  <si>
    <r>
      <t xml:space="preserve">Iegādājoties šajā sarakstā norādītos 2. iepirkuma daļas produktus, tiem  jāatbilst NPKS prasībām, kas ir </t>
    </r>
    <r>
      <rPr>
        <b/>
        <i/>
        <sz val="11"/>
        <rFont val="Calibri"/>
        <family val="2"/>
        <charset val="186"/>
        <scheme val="minor"/>
      </rPr>
      <t>71.18 %</t>
    </r>
    <r>
      <rPr>
        <i/>
        <sz val="11"/>
        <rFont val="Calibri"/>
        <family val="2"/>
        <charset val="186"/>
        <scheme val="minor"/>
      </rPr>
      <t xml:space="preserve"> no visa šīs daļas produktu ieplānotā apjoma</t>
    </r>
  </si>
  <si>
    <r>
      <t xml:space="preserve">Iegādājoties šajā sarakstā norādītos 4. iepirkuma daļas produktus, tiem jāatbilst NPKS prasībām, kas ir </t>
    </r>
    <r>
      <rPr>
        <b/>
        <i/>
        <sz val="11"/>
        <rFont val="Calibri"/>
        <family val="2"/>
        <charset val="186"/>
        <scheme val="minor"/>
      </rPr>
      <t>41.97 %</t>
    </r>
    <r>
      <rPr>
        <i/>
        <sz val="11"/>
        <rFont val="Calibri"/>
        <family val="2"/>
        <charset val="186"/>
        <scheme val="minor"/>
      </rPr>
      <t xml:space="preserve"> no visa šīs daļas produktu ieplānotā apjoma*</t>
    </r>
  </si>
  <si>
    <t>BL, LPIA un NPKS produktu īpatsvars attiecīgajā iepirkuma daļā</t>
  </si>
  <si>
    <t>Kopējais produktu apjoms</t>
  </si>
  <si>
    <t>BL produkti</t>
  </si>
  <si>
    <t>LPIA produkti</t>
  </si>
  <si>
    <t>NPKS produkti</t>
  </si>
  <si>
    <t>Piezīmes</t>
  </si>
  <si>
    <t>Pārējie produkti**</t>
  </si>
  <si>
    <t>Kopā:</t>
  </si>
  <si>
    <t>Kopējais BL produktu apjoms (litri/kg)</t>
  </si>
  <si>
    <t>BL produktu apjoms procentos (%) no kopējā produktu apjoma attiecīgajā iepirkuma daļā</t>
  </si>
  <si>
    <t>Kopējais LPIA produktu apjoms (kg)</t>
  </si>
  <si>
    <t>LPIA produktu apjoms procentos (%) no kopējā produktu apjoma attiecīgajā iepirkuma daļā</t>
  </si>
  <si>
    <t>Kopējais NPKS produktu apjoms (kg)</t>
  </si>
  <si>
    <t>NPKS produktu apjoms procentos (%) no kopējā produktu apjoma attiecīgajā iepirkuma daļā</t>
  </si>
  <si>
    <t>Kopējais pārējo produktu apjoms (kg)</t>
  </si>
  <si>
    <t>Pārējo produktu apjoms procentos (%) no kopējā produktu apjoma attiecīgajā iepirkuma daļā</t>
  </si>
  <si>
    <t>BL, NPKS produktu piegāde jānodrošina:
1) ar transportlīdzekļiem, kas atbilst vismaz EURO 5 vai V atgāzu emisijas standartiem;
2) 250 km ietvaros no pārtikas produktu izcelsmes (tikai audzēšanas/ražošanas) vietas līdz iestādes adresei.</t>
  </si>
  <si>
    <t>** Attiecīgajās Tehniskā un finanšu piedāvājuma preču pozīcijās (ailē “P-īpaša  atzīme” norādītas ar atzīmi  “P”) pretendentiem ir iespēja piedāvāt BL, LPIA, NPKS prasībām atbilstošus produktus, saņemot papildpunktus.</t>
  </si>
  <si>
    <t>BL, LPIA, NPKS produktu piegāde jānodrošina:
1) ar transportlīdzekļiem, kas atbilst vismaz EURO 5 vai V atgāzu emisijas standartiem;
2) ievērojot sezonalitāti (dārzeņiem, augļiem, ogām).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</si>
</sst>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
      <b/>
      <sz val="14"/>
      <color theme="1"/>
      <name val="Calibri"/>
      <family val="2"/>
      <charset val="186"/>
      <scheme val="minor"/>
    </font>
    <font>
      <sz val="10"/>
      <name val="Arial"/>
      <family val="2"/>
    </font>
    <font>
      <sz val="11"/>
      <name val="Calibri"/>
      <family val="2"/>
      <charset val="186"/>
      <scheme val="minor"/>
    </font>
    <font>
      <sz val="11"/>
      <name val="Calibri Light"/>
      <family val="2"/>
      <charset val="186"/>
      <scheme val="major"/>
    </font>
    <font>
      <b/>
      <u/>
      <sz val="11"/>
      <color theme="1"/>
      <name val="Calibri"/>
      <family val="2"/>
      <charset val="186"/>
      <scheme val="minor"/>
    </font>
    <font>
      <b/>
      <sz val="11"/>
      <name val="Calibri"/>
      <family val="2"/>
      <charset val="186"/>
      <scheme val="minor"/>
    </font>
    <font>
      <i/>
      <sz val="13"/>
      <color theme="1"/>
      <name val="Calibri"/>
      <family val="2"/>
      <charset val="186"/>
      <scheme val="minor"/>
    </font>
    <font>
      <sz val="13"/>
      <color theme="1"/>
      <name val="Calibri"/>
      <family val="2"/>
      <charset val="186"/>
      <scheme val="minor"/>
    </font>
    <font>
      <b/>
      <sz val="11"/>
      <name val="Calibri Light"/>
      <family val="2"/>
      <charset val="186"/>
      <scheme val="major"/>
    </font>
    <font>
      <b/>
      <sz val="11"/>
      <color rgb="FFFF0000"/>
      <name val="Calibri"/>
      <family val="2"/>
      <charset val="186"/>
      <scheme val="minor"/>
    </font>
    <font>
      <i/>
      <sz val="12"/>
      <color rgb="FFFF0000"/>
      <name val="Calibri"/>
      <family val="2"/>
      <charset val="186"/>
      <scheme val="minor"/>
    </font>
    <font>
      <i/>
      <sz val="11"/>
      <name val="Calibri"/>
      <family val="2"/>
      <charset val="186"/>
      <scheme val="minor"/>
    </font>
    <font>
      <b/>
      <i/>
      <sz val="11"/>
      <name val="Calibri"/>
      <family val="2"/>
      <charset val="186"/>
      <scheme val="minor"/>
    </font>
    <font>
      <i/>
      <sz val="10"/>
      <name val="Calibri"/>
      <family val="2"/>
      <charset val="186"/>
      <scheme val="minor"/>
    </font>
    <font>
      <i/>
      <u/>
      <sz val="10"/>
      <name val="Calibri"/>
      <family val="2"/>
      <charset val="186"/>
      <scheme val="minor"/>
    </font>
    <font>
      <sz val="10"/>
      <name val="Calibri"/>
      <family val="2"/>
      <charset val="186"/>
      <scheme val="minor"/>
    </font>
    <font>
      <i/>
      <sz val="10"/>
      <color theme="1"/>
      <name val="Calibri"/>
      <family val="2"/>
      <charset val="186"/>
      <scheme val="minor"/>
    </font>
    <font>
      <b/>
      <sz val="10"/>
      <name val="Arial"/>
      <family val="2"/>
      <charset val="186"/>
    </font>
  </fonts>
  <fills count="6">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9" tint="0.7999816888943144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s>
  <cellStyleXfs count="1">
    <xf numFmtId="0" fontId="0" fillId="0" borderId="0"/>
  </cellStyleXfs>
  <cellXfs count="242">
    <xf numFmtId="0" fontId="0" fillId="0" borderId="0" xfId="0"/>
    <xf numFmtId="0" fontId="1" fillId="0" borderId="0" xfId="0" applyFont="1"/>
    <xf numFmtId="0" fontId="4" fillId="0" borderId="0" xfId="0" applyFont="1"/>
    <xf numFmtId="49" fontId="5" fillId="0" borderId="0" xfId="0" applyNumberFormat="1" applyFont="1" applyFill="1" applyBorder="1" applyAlignment="1">
      <alignment horizontal="left" vertical="center" wrapText="1"/>
    </xf>
    <xf numFmtId="0" fontId="2" fillId="0" borderId="0" xfId="0" applyFont="1" applyAlignment="1">
      <alignment horizontal="right" vertical="center"/>
    </xf>
    <xf numFmtId="0" fontId="2" fillId="0" borderId="0" xfId="0" applyFont="1" applyFill="1" applyBorder="1" applyAlignment="1">
      <alignment horizontal="right" vertical="center"/>
    </xf>
    <xf numFmtId="0" fontId="1" fillId="3" borderId="8" xfId="0" applyFont="1" applyFill="1" applyBorder="1" applyAlignment="1">
      <alignment horizontal="center"/>
    </xf>
    <xf numFmtId="0" fontId="1" fillId="3" borderId="9" xfId="0" applyFont="1" applyFill="1" applyBorder="1" applyAlignment="1">
      <alignment horizontal="center"/>
    </xf>
    <xf numFmtId="0" fontId="1" fillId="3" borderId="4" xfId="0" applyFont="1" applyFill="1" applyBorder="1" applyAlignment="1">
      <alignment horizontal="center" vertical="center" wrapText="1"/>
    </xf>
    <xf numFmtId="0" fontId="1" fillId="3" borderId="7" xfId="0" applyFont="1" applyFill="1" applyBorder="1" applyAlignment="1">
      <alignment horizontal="center"/>
    </xf>
    <xf numFmtId="2" fontId="1" fillId="4" borderId="13" xfId="0" applyNumberFormat="1" applyFont="1" applyFill="1" applyBorder="1" applyAlignment="1">
      <alignment horizontal="center" vertical="center"/>
    </xf>
    <xf numFmtId="2" fontId="1" fillId="4" borderId="9" xfId="0" applyNumberFormat="1" applyFont="1" applyFill="1" applyBorder="1" applyAlignment="1">
      <alignment horizontal="center" vertical="center"/>
    </xf>
    <xf numFmtId="0" fontId="0" fillId="0" borderId="0" xfId="0" applyFont="1" applyBorder="1" applyAlignment="1">
      <alignment vertical="center"/>
    </xf>
    <xf numFmtId="0" fontId="0" fillId="0" borderId="0" xfId="0" applyBorder="1" applyAlignment="1">
      <alignment horizontal="left" vertical="center" wrapText="1"/>
    </xf>
    <xf numFmtId="0" fontId="0" fillId="0" borderId="0" xfId="0" applyFont="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wrapText="1"/>
    </xf>
    <xf numFmtId="49"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vertical="center" wrapText="1"/>
    </xf>
    <xf numFmtId="0" fontId="0" fillId="0" borderId="0" xfId="0" applyAlignment="1">
      <alignment wrapText="1"/>
    </xf>
    <xf numFmtId="0" fontId="0" fillId="0" borderId="16" xfId="0" applyBorder="1"/>
    <xf numFmtId="0" fontId="1" fillId="3" borderId="34" xfId="0" applyFont="1" applyFill="1" applyBorder="1" applyAlignment="1">
      <alignment horizontal="center" vertical="center" wrapText="1"/>
    </xf>
    <xf numFmtId="0" fontId="1" fillId="3" borderId="35" xfId="0" applyFont="1" applyFill="1" applyBorder="1" applyAlignment="1">
      <alignment horizontal="center"/>
    </xf>
    <xf numFmtId="0" fontId="0" fillId="4" borderId="31" xfId="0" applyFill="1" applyBorder="1"/>
    <xf numFmtId="0" fontId="0" fillId="0" borderId="14" xfId="0" applyBorder="1"/>
    <xf numFmtId="2" fontId="1" fillId="0" borderId="0" xfId="0" applyNumberFormat="1" applyFont="1" applyFill="1" applyBorder="1" applyAlignment="1">
      <alignment horizontal="center" vertical="center"/>
    </xf>
    <xf numFmtId="0" fontId="0" fillId="0" borderId="8" xfId="0" applyBorder="1" applyAlignment="1">
      <alignment horizontal="center" vertical="center" wrapText="1"/>
    </xf>
    <xf numFmtId="0" fontId="2" fillId="0" borderId="0" xfId="0" applyFont="1" applyAlignment="1">
      <alignment vertical="center"/>
    </xf>
    <xf numFmtId="2" fontId="1" fillId="4" borderId="6" xfId="0" applyNumberFormat="1" applyFont="1" applyFill="1" applyBorder="1" applyAlignment="1">
      <alignment horizontal="center" vertical="center"/>
    </xf>
    <xf numFmtId="2" fontId="1" fillId="4" borderId="11" xfId="0" applyNumberFormat="1" applyFont="1" applyFill="1" applyBorder="1" applyAlignment="1">
      <alignment horizontal="center" vertical="center"/>
    </xf>
    <xf numFmtId="0" fontId="0" fillId="0" borderId="4" xfId="0" applyFont="1" applyFill="1" applyBorder="1" applyAlignment="1">
      <alignment vertical="center"/>
    </xf>
    <xf numFmtId="0" fontId="0" fillId="0" borderId="18" xfId="0" applyFont="1" applyFill="1" applyBorder="1" applyAlignment="1">
      <alignment vertical="center"/>
    </xf>
    <xf numFmtId="0" fontId="0" fillId="0" borderId="10" xfId="0" applyFont="1" applyFill="1" applyBorder="1" applyAlignment="1">
      <alignment vertical="center"/>
    </xf>
    <xf numFmtId="0" fontId="0" fillId="0" borderId="7" xfId="0" applyFont="1" applyFill="1" applyBorder="1" applyAlignment="1">
      <alignment vertical="center"/>
    </xf>
    <xf numFmtId="0" fontId="6" fillId="0" borderId="10" xfId="0" applyFont="1" applyFill="1" applyBorder="1" applyAlignment="1">
      <alignment vertical="center"/>
    </xf>
    <xf numFmtId="0" fontId="6" fillId="0" borderId="7" xfId="0" applyFont="1" applyFill="1" applyBorder="1" applyAlignment="1">
      <alignment vertical="center"/>
    </xf>
    <xf numFmtId="49" fontId="6" fillId="0" borderId="10" xfId="0" applyNumberFormat="1" applyFont="1" applyFill="1" applyBorder="1" applyAlignment="1">
      <alignment horizontal="left" vertical="center" wrapText="1"/>
    </xf>
    <xf numFmtId="49" fontId="6" fillId="0" borderId="17" xfId="0" applyNumberFormat="1" applyFont="1" applyFill="1" applyBorder="1" applyAlignment="1">
      <alignment horizontal="left" vertical="center" wrapText="1"/>
    </xf>
    <xf numFmtId="49" fontId="6" fillId="0" borderId="7" xfId="0" applyNumberFormat="1" applyFont="1" applyFill="1" applyBorder="1" applyAlignment="1">
      <alignment horizontal="left" vertical="center" wrapText="1"/>
    </xf>
    <xf numFmtId="2" fontId="1" fillId="4" borderId="12" xfId="0" applyNumberFormat="1" applyFont="1"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6" fillId="0" borderId="30" xfId="0" applyFont="1" applyFill="1" applyBorder="1" applyAlignment="1"/>
    <xf numFmtId="0" fontId="6" fillId="0" borderId="17" xfId="0" applyFont="1" applyFill="1" applyBorder="1" applyAlignment="1"/>
    <xf numFmtId="0" fontId="6" fillId="0" borderId="18" xfId="0" applyFont="1" applyFill="1" applyBorder="1" applyAlignment="1">
      <alignment vertical="center"/>
    </xf>
    <xf numFmtId="0" fontId="0" fillId="0" borderId="17" xfId="0" applyFont="1" applyFill="1" applyBorder="1" applyAlignment="1">
      <alignment vertical="center"/>
    </xf>
    <xf numFmtId="2" fontId="1" fillId="4" borderId="45" xfId="0" applyNumberFormat="1" applyFont="1" applyFill="1" applyBorder="1" applyAlignment="1">
      <alignment horizontal="center" vertical="center"/>
    </xf>
    <xf numFmtId="0" fontId="6" fillId="0" borderId="10" xfId="0" applyFont="1" applyFill="1" applyBorder="1" applyAlignment="1"/>
    <xf numFmtId="0" fontId="0" fillId="0" borderId="43" xfId="0" applyFont="1" applyFill="1" applyBorder="1" applyAlignment="1">
      <alignment vertical="center"/>
    </xf>
    <xf numFmtId="0" fontId="0" fillId="0" borderId="44" xfId="0" applyFont="1" applyFill="1" applyBorder="1" applyAlignment="1">
      <alignment horizontal="center" vertical="center" wrapText="1"/>
    </xf>
    <xf numFmtId="0" fontId="0" fillId="0" borderId="45" xfId="0" applyFill="1" applyBorder="1" applyAlignment="1">
      <alignment horizontal="left" vertical="center" wrapText="1"/>
    </xf>
    <xf numFmtId="0" fontId="0" fillId="0" borderId="30" xfId="0" applyFont="1" applyFill="1" applyBorder="1" applyAlignment="1">
      <alignment vertical="center"/>
    </xf>
    <xf numFmtId="0" fontId="14" fillId="0" borderId="0" xfId="0" applyFont="1" applyAlignment="1">
      <alignment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xf>
    <xf numFmtId="0" fontId="0" fillId="0" borderId="0" xfId="0" applyFill="1" applyBorder="1"/>
    <xf numFmtId="0" fontId="0" fillId="0" borderId="0" xfId="0" applyFill="1" applyBorder="1" applyAlignment="1">
      <alignment vertical="center"/>
    </xf>
    <xf numFmtId="2" fontId="13" fillId="0" borderId="0" xfId="0" applyNumberFormat="1"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36" xfId="0" applyFont="1" applyFill="1" applyBorder="1" applyAlignment="1">
      <alignment horizontal="center" vertical="center"/>
    </xf>
    <xf numFmtId="2" fontId="9" fillId="4" borderId="13" xfId="0" applyNumberFormat="1" applyFont="1" applyFill="1" applyBorder="1" applyAlignment="1">
      <alignment horizontal="center" vertical="center"/>
    </xf>
    <xf numFmtId="2" fontId="9" fillId="4" borderId="9" xfId="0" applyNumberFormat="1" applyFont="1" applyFill="1" applyBorder="1" applyAlignment="1">
      <alignment horizontal="center" vertical="center"/>
    </xf>
    <xf numFmtId="0" fontId="6" fillId="0" borderId="2" xfId="0" applyFont="1" applyFill="1" applyBorder="1" applyAlignment="1">
      <alignment horizontal="center" vertical="center"/>
    </xf>
    <xf numFmtId="2" fontId="9" fillId="4" borderId="12" xfId="0" applyNumberFormat="1" applyFont="1" applyFill="1" applyBorder="1" applyAlignment="1">
      <alignment horizontal="center" vertical="center"/>
    </xf>
    <xf numFmtId="0" fontId="6" fillId="0" borderId="17" xfId="0" applyFont="1" applyFill="1" applyBorder="1" applyAlignment="1">
      <alignment horizontal="center" vertical="center"/>
    </xf>
    <xf numFmtId="0" fontId="6" fillId="0" borderId="1" xfId="0" applyFont="1" applyFill="1" applyBorder="1" applyAlignment="1">
      <alignment horizontal="center"/>
    </xf>
    <xf numFmtId="0" fontId="6" fillId="0" borderId="48"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49" xfId="0" applyFont="1" applyFill="1" applyBorder="1" applyAlignment="1">
      <alignment horizontal="center" vertical="center"/>
    </xf>
    <xf numFmtId="0" fontId="6" fillId="0" borderId="4" xfId="0" applyFont="1" applyFill="1" applyBorder="1" applyAlignment="1">
      <alignment horizontal="center"/>
    </xf>
    <xf numFmtId="0" fontId="6" fillId="0" borderId="5" xfId="0" applyFont="1" applyFill="1" applyBorder="1" applyAlignment="1">
      <alignment horizontal="center"/>
    </xf>
    <xf numFmtId="2" fontId="9" fillId="4" borderId="6" xfId="0" applyNumberFormat="1" applyFont="1" applyFill="1" applyBorder="1" applyAlignment="1">
      <alignment horizontal="center" vertical="center"/>
    </xf>
    <xf numFmtId="0" fontId="6" fillId="0" borderId="10" xfId="0" applyFont="1" applyFill="1" applyBorder="1" applyAlignment="1">
      <alignment horizontal="center"/>
    </xf>
    <xf numFmtId="49" fontId="6" fillId="0" borderId="18"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15" fillId="0" borderId="0" xfId="0" applyFont="1" applyAlignment="1">
      <alignment horizontal="center" vertical="center"/>
    </xf>
    <xf numFmtId="0" fontId="6" fillId="0" borderId="43" xfId="0" applyFont="1" applyFill="1" applyBorder="1" applyAlignment="1">
      <alignment horizontal="center" vertical="center"/>
    </xf>
    <xf numFmtId="0" fontId="6" fillId="0" borderId="44" xfId="0" applyFont="1" applyFill="1" applyBorder="1" applyAlignment="1">
      <alignment horizontal="center" vertical="center"/>
    </xf>
    <xf numFmtId="2" fontId="9" fillId="0" borderId="0" xfId="0" applyNumberFormat="1" applyFont="1" applyFill="1" applyBorder="1" applyAlignment="1">
      <alignment horizontal="center" vertical="center"/>
    </xf>
    <xf numFmtId="49" fontId="9" fillId="0" borderId="0" xfId="0" applyNumberFormat="1" applyFont="1" applyFill="1" applyBorder="1" applyAlignment="1">
      <alignment horizontal="left" vertical="center"/>
    </xf>
    <xf numFmtId="0" fontId="6" fillId="0" borderId="0" xfId="0" applyFont="1" applyFill="1" applyBorder="1" applyAlignment="1">
      <alignment horizontal="center"/>
    </xf>
    <xf numFmtId="0" fontId="6" fillId="0" borderId="0" xfId="0" applyFont="1" applyFill="1" applyBorder="1" applyAlignment="1">
      <alignment horizontal="center" vertical="center"/>
    </xf>
    <xf numFmtId="2" fontId="0" fillId="0" borderId="0" xfId="0" applyNumberFormat="1"/>
    <xf numFmtId="0" fontId="20" fillId="0" borderId="0" xfId="0" applyFont="1"/>
    <xf numFmtId="0" fontId="1" fillId="0" borderId="0" xfId="0" applyFont="1" applyAlignment="1">
      <alignment horizontal="center" vertical="center"/>
    </xf>
    <xf numFmtId="0" fontId="3" fillId="0" borderId="0" xfId="0" applyFont="1" applyAlignment="1">
      <alignment horizontal="right"/>
    </xf>
    <xf numFmtId="2" fontId="0" fillId="0" borderId="13" xfId="0" applyNumberFormat="1" applyFont="1" applyBorder="1" applyAlignment="1">
      <alignment horizontal="center" vertical="center"/>
    </xf>
    <xf numFmtId="2" fontId="0" fillId="0" borderId="9" xfId="0" applyNumberFormat="1" applyFont="1" applyBorder="1" applyAlignment="1">
      <alignment horizontal="center" vertical="center"/>
    </xf>
    <xf numFmtId="2" fontId="0" fillId="0" borderId="12" xfId="0" applyNumberFormat="1" applyFont="1" applyBorder="1" applyAlignment="1">
      <alignment horizontal="center" vertical="center"/>
    </xf>
    <xf numFmtId="0" fontId="1" fillId="0" borderId="52" xfId="0" applyFont="1" applyBorder="1" applyAlignment="1">
      <alignment horizontal="center" vertical="center"/>
    </xf>
    <xf numFmtId="0" fontId="1" fillId="0" borderId="58" xfId="0" applyFont="1" applyBorder="1" applyAlignment="1">
      <alignment horizontal="center" vertical="center"/>
    </xf>
    <xf numFmtId="0" fontId="1" fillId="0" borderId="59" xfId="0" applyFont="1" applyBorder="1" applyAlignment="1">
      <alignment horizontal="center" vertical="center"/>
    </xf>
    <xf numFmtId="2" fontId="0" fillId="0" borderId="17" xfId="0" applyNumberFormat="1" applyFont="1" applyBorder="1" applyAlignment="1">
      <alignment horizontal="center" vertical="center"/>
    </xf>
    <xf numFmtId="2" fontId="6" fillId="0" borderId="12" xfId="0" applyNumberFormat="1" applyFont="1" applyFill="1" applyBorder="1" applyAlignment="1">
      <alignment horizontal="center" vertical="center" wrapText="1"/>
    </xf>
    <xf numFmtId="2" fontId="0" fillId="0" borderId="10" xfId="0" applyNumberFormat="1" applyFont="1" applyBorder="1" applyAlignment="1">
      <alignment horizontal="center" vertical="center"/>
    </xf>
    <xf numFmtId="2" fontId="6" fillId="0" borderId="13" xfId="0" applyNumberFormat="1" applyFont="1" applyFill="1" applyBorder="1" applyAlignment="1">
      <alignment horizontal="center" vertical="center" wrapText="1"/>
    </xf>
    <xf numFmtId="2" fontId="0" fillId="0" borderId="7" xfId="0" applyNumberFormat="1" applyFont="1" applyBorder="1" applyAlignment="1">
      <alignment horizontal="center" vertical="center"/>
    </xf>
    <xf numFmtId="2" fontId="6" fillId="0" borderId="9" xfId="0" applyNumberFormat="1" applyFont="1" applyFill="1" applyBorder="1" applyAlignment="1">
      <alignment horizontal="center" vertical="center" wrapText="1"/>
    </xf>
    <xf numFmtId="2" fontId="19" fillId="0" borderId="60" xfId="0" applyNumberFormat="1" applyFont="1" applyFill="1" applyBorder="1" applyAlignment="1">
      <alignment horizontal="center" vertical="center" wrapText="1"/>
    </xf>
    <xf numFmtId="2" fontId="0" fillId="0" borderId="61" xfId="0" applyNumberFormat="1" applyFont="1" applyBorder="1" applyAlignment="1">
      <alignment horizontal="center" vertical="center"/>
    </xf>
    <xf numFmtId="2" fontId="19" fillId="0" borderId="62" xfId="0" applyNumberFormat="1" applyFont="1" applyFill="1" applyBorder="1" applyAlignment="1">
      <alignment horizontal="center" vertical="center" wrapText="1"/>
    </xf>
    <xf numFmtId="2" fontId="0" fillId="0" borderId="63" xfId="0" applyNumberFormat="1" applyFont="1" applyBorder="1" applyAlignment="1">
      <alignment horizontal="center" vertical="center"/>
    </xf>
    <xf numFmtId="2" fontId="19" fillId="0" borderId="13" xfId="0" applyNumberFormat="1" applyFont="1" applyFill="1" applyBorder="1" applyAlignment="1">
      <alignment horizontal="center" vertical="center" wrapText="1"/>
    </xf>
    <xf numFmtId="2" fontId="19" fillId="0" borderId="9" xfId="0" applyNumberFormat="1" applyFont="1" applyFill="1" applyBorder="1" applyAlignment="1">
      <alignment horizontal="center" vertical="center" wrapText="1"/>
    </xf>
    <xf numFmtId="2" fontId="0" fillId="0" borderId="62" xfId="0" applyNumberFormat="1" applyFont="1" applyBorder="1" applyAlignment="1">
      <alignment horizontal="center" vertical="center"/>
    </xf>
    <xf numFmtId="0" fontId="0" fillId="0" borderId="17" xfId="0" applyBorder="1" applyAlignment="1">
      <alignment vertical="center" wrapText="1"/>
    </xf>
    <xf numFmtId="0" fontId="0" fillId="0" borderId="10" xfId="0" applyBorder="1" applyAlignment="1">
      <alignment vertical="center" wrapText="1"/>
    </xf>
    <xf numFmtId="0" fontId="0" fillId="0" borderId="7" xfId="0" applyBorder="1" applyAlignment="1">
      <alignment vertical="center" wrapText="1"/>
    </xf>
    <xf numFmtId="0" fontId="1" fillId="5" borderId="41" xfId="0" applyFont="1" applyFill="1" applyBorder="1" applyAlignment="1">
      <alignment horizontal="left" vertical="center"/>
    </xf>
    <xf numFmtId="0" fontId="1" fillId="5" borderId="43" xfId="0" applyFont="1" applyFill="1" applyBorder="1" applyAlignment="1">
      <alignment horizontal="left" vertical="center"/>
    </xf>
    <xf numFmtId="0" fontId="1" fillId="5" borderId="57" xfId="0" applyFont="1" applyFill="1" applyBorder="1" applyAlignment="1">
      <alignment horizontal="left" vertical="center" wrapText="1"/>
    </xf>
    <xf numFmtId="49" fontId="21" fillId="5" borderId="43" xfId="0" applyNumberFormat="1" applyFont="1" applyFill="1" applyBorder="1" applyAlignment="1">
      <alignment horizontal="left" vertical="center" wrapText="1"/>
    </xf>
    <xf numFmtId="49" fontId="21" fillId="5" borderId="45" xfId="0" applyNumberFormat="1" applyFont="1" applyFill="1" applyBorder="1" applyAlignment="1">
      <alignment horizontal="left" vertical="center" wrapText="1"/>
    </xf>
    <xf numFmtId="49" fontId="17" fillId="0" borderId="22" xfId="0" applyNumberFormat="1" applyFont="1" applyFill="1" applyBorder="1" applyAlignment="1">
      <alignment horizontal="left" vertical="center" wrapText="1"/>
    </xf>
    <xf numFmtId="0" fontId="0" fillId="0" borderId="14" xfId="0" applyBorder="1" applyAlignment="1">
      <alignment horizontal="center" vertical="center" wrapText="1"/>
    </xf>
    <xf numFmtId="0" fontId="0" fillId="0" borderId="29" xfId="0" applyBorder="1" applyAlignment="1">
      <alignment horizontal="center" vertical="center" wrapText="1"/>
    </xf>
    <xf numFmtId="0" fontId="0" fillId="0" borderId="25" xfId="0" applyBorder="1" applyAlignment="1">
      <alignment horizontal="center" vertical="center" wrapText="1"/>
    </xf>
    <xf numFmtId="49" fontId="7" fillId="0" borderId="31" xfId="0" applyNumberFormat="1" applyFont="1" applyFill="1" applyBorder="1" applyAlignment="1">
      <alignment horizontal="center" vertical="center" wrapText="1"/>
    </xf>
    <xf numFmtId="49" fontId="7" fillId="0" borderId="11"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49" fontId="15" fillId="0" borderId="16" xfId="0" applyNumberFormat="1" applyFont="1" applyFill="1" applyBorder="1" applyAlignment="1">
      <alignment horizontal="left" vertical="center" wrapText="1"/>
    </xf>
    <xf numFmtId="49" fontId="15" fillId="0" borderId="15" xfId="0" applyNumberFormat="1" applyFont="1" applyFill="1" applyBorder="1" applyAlignment="1">
      <alignment horizontal="left" vertical="center" wrapText="1"/>
    </xf>
    <xf numFmtId="49" fontId="15" fillId="0" borderId="28" xfId="0" applyNumberFormat="1" applyFont="1" applyFill="1" applyBorder="1" applyAlignment="1">
      <alignment horizontal="left" vertical="center" wrapText="1"/>
    </xf>
    <xf numFmtId="49" fontId="15" fillId="0" borderId="46" xfId="0" applyNumberFormat="1" applyFont="1" applyFill="1" applyBorder="1" applyAlignment="1">
      <alignment horizontal="left" vertical="center" wrapText="1"/>
    </xf>
    <xf numFmtId="49" fontId="15" fillId="0" borderId="23" xfId="0" applyNumberFormat="1" applyFont="1" applyFill="1" applyBorder="1" applyAlignment="1">
      <alignment horizontal="left" vertical="center" wrapText="1"/>
    </xf>
    <xf numFmtId="49" fontId="15" fillId="0" borderId="24" xfId="0" applyNumberFormat="1" applyFont="1" applyFill="1" applyBorder="1" applyAlignment="1">
      <alignment horizontal="left" vertical="center" wrapText="1"/>
    </xf>
    <xf numFmtId="0" fontId="2" fillId="0" borderId="46" xfId="0" applyFont="1" applyFill="1" applyBorder="1" applyAlignment="1">
      <alignment horizontal="right" vertical="center"/>
    </xf>
    <xf numFmtId="0" fontId="3" fillId="2" borderId="30"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6" fillId="0" borderId="37"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2" xfId="0" applyFont="1" applyFill="1" applyBorder="1" applyAlignment="1">
      <alignment horizontal="center" vertical="center"/>
    </xf>
    <xf numFmtId="2" fontId="1" fillId="4" borderId="19" xfId="0" applyNumberFormat="1" applyFont="1" applyFill="1" applyBorder="1" applyAlignment="1">
      <alignment horizontal="center" vertical="center"/>
    </xf>
    <xf numFmtId="2" fontId="1" fillId="4" borderId="11" xfId="0" applyNumberFormat="1" applyFont="1" applyFill="1" applyBorder="1" applyAlignment="1">
      <alignment horizontal="center" vertical="center"/>
    </xf>
    <xf numFmtId="2" fontId="1" fillId="4" borderId="12" xfId="0" applyNumberFormat="1" applyFont="1" applyFill="1" applyBorder="1" applyAlignment="1">
      <alignment horizontal="center" vertical="center"/>
    </xf>
    <xf numFmtId="2" fontId="9" fillId="4" borderId="19" xfId="0" applyNumberFormat="1" applyFont="1" applyFill="1" applyBorder="1" applyAlignment="1">
      <alignment horizontal="center" vertical="center"/>
    </xf>
    <xf numFmtId="2" fontId="9" fillId="4" borderId="11" xfId="0" applyNumberFormat="1" applyFont="1" applyFill="1" applyBorder="1" applyAlignment="1">
      <alignment horizontal="center" vertical="center"/>
    </xf>
    <xf numFmtId="2" fontId="9" fillId="4" borderId="12" xfId="0" applyNumberFormat="1" applyFont="1" applyFill="1" applyBorder="1" applyAlignment="1">
      <alignment horizontal="center" vertical="center"/>
    </xf>
    <xf numFmtId="0" fontId="6" fillId="0" borderId="18" xfId="0" applyFont="1" applyFill="1" applyBorder="1" applyAlignment="1">
      <alignment horizontal="left" vertical="center"/>
    </xf>
    <xf numFmtId="0" fontId="6" fillId="0" borderId="17" xfId="0" applyFont="1" applyFill="1" applyBorder="1" applyAlignment="1">
      <alignment horizontal="left" vertical="center"/>
    </xf>
    <xf numFmtId="49" fontId="6" fillId="0" borderId="31" xfId="0" applyNumberFormat="1" applyFont="1" applyFill="1" applyBorder="1" applyAlignment="1">
      <alignment horizontal="left" vertical="center" wrapText="1"/>
    </xf>
    <xf numFmtId="49" fontId="6" fillId="0" borderId="11" xfId="0" applyNumberFormat="1" applyFont="1" applyFill="1" applyBorder="1" applyAlignment="1">
      <alignment horizontal="left" vertical="center" wrapText="1"/>
    </xf>
    <xf numFmtId="49" fontId="6" fillId="0" borderId="32" xfId="0" applyNumberFormat="1" applyFont="1" applyFill="1" applyBorder="1" applyAlignment="1">
      <alignment horizontal="left" vertical="center" wrapText="1"/>
    </xf>
    <xf numFmtId="0" fontId="3" fillId="2" borderId="1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2" xfId="0" applyFont="1" applyFill="1" applyBorder="1" applyAlignment="1">
      <alignment horizontal="left" vertical="center" wrapText="1"/>
    </xf>
    <xf numFmtId="0" fontId="3" fillId="2" borderId="50" xfId="0" applyFont="1" applyFill="1" applyBorder="1" applyAlignment="1">
      <alignment horizontal="left" vertical="center" wrapText="1"/>
    </xf>
    <xf numFmtId="0" fontId="0" fillId="0" borderId="2" xfId="0" applyBorder="1" applyAlignment="1">
      <alignment horizontal="center" vertical="center" wrapText="1"/>
    </xf>
    <xf numFmtId="49" fontId="6" fillId="0" borderId="28" xfId="0" applyNumberFormat="1" applyFont="1" applyFill="1" applyBorder="1" applyAlignment="1">
      <alignment horizontal="left" vertical="center" wrapText="1"/>
    </xf>
    <xf numFmtId="49" fontId="6" fillId="0" borderId="46" xfId="0" applyNumberFormat="1" applyFont="1" applyFill="1" applyBorder="1" applyAlignment="1">
      <alignment horizontal="left" vertical="center" wrapText="1"/>
    </xf>
    <xf numFmtId="49" fontId="6" fillId="0" borderId="33" xfId="0" applyNumberFormat="1" applyFont="1" applyFill="1" applyBorder="1" applyAlignment="1">
      <alignment horizontal="left" vertical="center" wrapText="1"/>
    </xf>
    <xf numFmtId="49" fontId="6" fillId="0" borderId="53" xfId="0" applyNumberFormat="1" applyFont="1" applyFill="1" applyBorder="1" applyAlignment="1">
      <alignment horizontal="left" vertical="center" wrapText="1"/>
    </xf>
    <xf numFmtId="49" fontId="6" fillId="0" borderId="16" xfId="0" applyNumberFormat="1" applyFont="1" applyFill="1" applyBorder="1" applyAlignment="1">
      <alignment horizontal="left" vertical="center" wrapText="1"/>
    </xf>
    <xf numFmtId="49" fontId="6" fillId="0" borderId="15" xfId="0" applyNumberFormat="1" applyFont="1" applyFill="1" applyBorder="1" applyAlignment="1">
      <alignment horizontal="left" vertical="center" wrapText="1"/>
    </xf>
    <xf numFmtId="0" fontId="1" fillId="0" borderId="0" xfId="0" applyFont="1" applyFill="1" applyBorder="1" applyAlignment="1">
      <alignment horizontal="center" vertical="center" wrapText="1"/>
    </xf>
    <xf numFmtId="2" fontId="1" fillId="0" borderId="0" xfId="0"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0" fontId="0" fillId="0" borderId="0" xfId="0" applyFill="1" applyBorder="1" applyAlignment="1">
      <alignment horizontal="center" vertical="center"/>
    </xf>
    <xf numFmtId="0" fontId="1" fillId="0" borderId="0" xfId="0" applyFont="1" applyFill="1" applyBorder="1" applyAlignment="1">
      <alignment horizontal="center"/>
    </xf>
    <xf numFmtId="0" fontId="0" fillId="0" borderId="0" xfId="0" applyAlignment="1">
      <alignment horizontal="right" wrapText="1"/>
    </xf>
    <xf numFmtId="0" fontId="0" fillId="0" borderId="0" xfId="0" applyAlignment="1">
      <alignment horizontal="right"/>
    </xf>
    <xf numFmtId="0" fontId="10" fillId="0" borderId="0" xfId="0" applyFont="1" applyAlignment="1">
      <alignment horizontal="left" wrapText="1"/>
    </xf>
    <xf numFmtId="0" fontId="11" fillId="0" borderId="0" xfId="0" applyFont="1" applyAlignment="1">
      <alignment horizontal="left" wrapText="1"/>
    </xf>
    <xf numFmtId="0" fontId="3" fillId="2" borderId="16"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5"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left" vertical="center" wrapText="1"/>
    </xf>
    <xf numFmtId="0" fontId="0" fillId="0" borderId="19" xfId="0" applyBorder="1" applyAlignment="1">
      <alignment horizontal="left" vertical="center" wrapText="1"/>
    </xf>
    <xf numFmtId="0" fontId="0" fillId="0" borderId="11" xfId="0" applyBorder="1" applyAlignment="1">
      <alignment horizontal="left" vertical="center" wrapText="1"/>
    </xf>
    <xf numFmtId="0" fontId="0" fillId="0" borderId="32" xfId="0" applyBorder="1" applyAlignment="1">
      <alignment horizontal="left" vertical="center" wrapText="1"/>
    </xf>
    <xf numFmtId="0" fontId="0" fillId="0" borderId="11"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14"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0" fillId="0" borderId="31"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32" xfId="0" applyFill="1" applyBorder="1" applyAlignment="1">
      <alignment horizontal="center" vertical="center" wrapText="1"/>
    </xf>
    <xf numFmtId="0" fontId="3" fillId="2" borderId="16"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1" fillId="0" borderId="50" xfId="0" applyFont="1" applyBorder="1" applyAlignment="1">
      <alignment horizontal="center"/>
    </xf>
    <xf numFmtId="0" fontId="0" fillId="0" borderId="35" xfId="0" applyFill="1" applyBorder="1" applyAlignment="1">
      <alignment horizontal="left" vertical="center" wrapText="1"/>
    </xf>
    <xf numFmtId="0" fontId="0" fillId="0" borderId="54" xfId="0" applyFill="1" applyBorder="1" applyAlignment="1">
      <alignment horizontal="left" vertical="center" wrapText="1"/>
    </xf>
    <xf numFmtId="0" fontId="0" fillId="0" borderId="34" xfId="0" applyFill="1" applyBorder="1" applyAlignment="1">
      <alignment horizontal="left" vertical="center" wrapText="1"/>
    </xf>
    <xf numFmtId="0" fontId="0" fillId="0" borderId="21" xfId="0" applyFill="1" applyBorder="1" applyAlignment="1">
      <alignment horizontal="left" vertical="center" wrapText="1"/>
    </xf>
    <xf numFmtId="0" fontId="0" fillId="0" borderId="16" xfId="0" applyFill="1" applyBorder="1" applyAlignment="1">
      <alignment horizontal="left" vertical="center" wrapText="1"/>
    </xf>
    <xf numFmtId="0" fontId="0" fillId="0" borderId="15" xfId="0" applyFill="1" applyBorder="1" applyAlignment="1">
      <alignment horizontal="left" vertical="center" wrapText="1"/>
    </xf>
    <xf numFmtId="0" fontId="0" fillId="0" borderId="28" xfId="0" applyFill="1" applyBorder="1" applyAlignment="1">
      <alignment horizontal="left" vertical="center" wrapText="1"/>
    </xf>
    <xf numFmtId="0" fontId="0" fillId="0" borderId="46" xfId="0" applyFill="1" applyBorder="1" applyAlignment="1">
      <alignment horizontal="left" vertical="center" wrapText="1"/>
    </xf>
    <xf numFmtId="0" fontId="0" fillId="0" borderId="23" xfId="0" applyFill="1" applyBorder="1" applyAlignment="1">
      <alignment horizontal="left" vertical="center" wrapText="1"/>
    </xf>
    <xf numFmtId="0" fontId="0" fillId="0" borderId="24" xfId="0" applyFill="1" applyBorder="1" applyAlignment="1">
      <alignment horizontal="left" vertical="center" wrapText="1"/>
    </xf>
    <xf numFmtId="0" fontId="0" fillId="0" borderId="36" xfId="0" applyFill="1" applyBorder="1" applyAlignment="1">
      <alignment horizontal="left" vertical="center" wrapText="1"/>
    </xf>
    <xf numFmtId="0" fontId="0" fillId="0" borderId="56" xfId="0" applyFill="1" applyBorder="1" applyAlignment="1">
      <alignment horizontal="left" vertical="center" wrapText="1"/>
    </xf>
    <xf numFmtId="0" fontId="0" fillId="0" borderId="38" xfId="0" applyFill="1" applyBorder="1" applyAlignment="1">
      <alignment horizontal="left" vertical="center" wrapText="1"/>
    </xf>
    <xf numFmtId="0" fontId="0" fillId="0" borderId="39" xfId="0" applyFill="1" applyBorder="1" applyAlignment="1">
      <alignment horizontal="left" vertical="center" wrapText="1"/>
    </xf>
    <xf numFmtId="0" fontId="1" fillId="0" borderId="0" xfId="0" applyFont="1" applyBorder="1" applyAlignment="1">
      <alignment horizontal="center"/>
    </xf>
    <xf numFmtId="49" fontId="6" fillId="0" borderId="35" xfId="0" applyNumberFormat="1" applyFont="1" applyFill="1" applyBorder="1" applyAlignment="1">
      <alignment horizontal="left" vertical="center" wrapText="1"/>
    </xf>
    <xf numFmtId="49" fontId="6" fillId="0" borderId="54" xfId="0" applyNumberFormat="1" applyFont="1" applyFill="1" applyBorder="1" applyAlignment="1">
      <alignment horizontal="left" vertical="center" wrapText="1"/>
    </xf>
    <xf numFmtId="49" fontId="6" fillId="0" borderId="37" xfId="0" applyNumberFormat="1" applyFont="1" applyFill="1" applyBorder="1" applyAlignment="1">
      <alignment horizontal="left" vertical="center" wrapText="1"/>
    </xf>
    <xf numFmtId="49" fontId="6" fillId="0" borderId="55" xfId="0" applyNumberFormat="1" applyFont="1" applyFill="1" applyBorder="1" applyAlignment="1">
      <alignment horizontal="left" vertical="center" wrapText="1"/>
    </xf>
    <xf numFmtId="49" fontId="6" fillId="0" borderId="36" xfId="0" applyNumberFormat="1" applyFont="1" applyFill="1" applyBorder="1" applyAlignment="1">
      <alignment horizontal="left" vertical="center" wrapText="1"/>
    </xf>
    <xf numFmtId="49" fontId="6" fillId="0" borderId="56" xfId="0" applyNumberFormat="1" applyFont="1" applyFill="1" applyBorder="1" applyAlignment="1">
      <alignment horizontal="left" vertical="center" wrapText="1"/>
    </xf>
    <xf numFmtId="0" fontId="0" fillId="0" borderId="26" xfId="0" applyBorder="1" applyAlignment="1">
      <alignment horizontal="left" wrapText="1"/>
    </xf>
    <xf numFmtId="0" fontId="0" fillId="0" borderId="27" xfId="0" applyBorder="1" applyAlignment="1">
      <alignment horizontal="left" wrapText="1"/>
    </xf>
    <xf numFmtId="0" fontId="0" fillId="0" borderId="27" xfId="0" applyBorder="1" applyAlignment="1">
      <alignment horizontal="left" vertical="center" wrapText="1"/>
    </xf>
    <xf numFmtId="0" fontId="0" fillId="0" borderId="42" xfId="0" applyBorder="1" applyAlignment="1">
      <alignment horizontal="left" vertical="center"/>
    </xf>
    <xf numFmtId="49" fontId="21" fillId="5" borderId="16" xfId="0" applyNumberFormat="1" applyFont="1" applyFill="1" applyBorder="1" applyAlignment="1">
      <alignment horizontal="center" vertical="center" wrapText="1"/>
    </xf>
    <xf numFmtId="49" fontId="21" fillId="5" borderId="15" xfId="0" applyNumberFormat="1" applyFont="1" applyFill="1" applyBorder="1" applyAlignment="1">
      <alignment horizontal="center" vertical="center" wrapText="1"/>
    </xf>
    <xf numFmtId="0" fontId="1" fillId="5" borderId="16" xfId="0" applyFont="1" applyFill="1" applyBorder="1" applyAlignment="1">
      <alignment horizontal="center"/>
    </xf>
    <xf numFmtId="0" fontId="1" fillId="5" borderId="15" xfId="0" applyFont="1" applyFill="1" applyBorder="1" applyAlignment="1">
      <alignment horizontal="center"/>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0" fillId="0" borderId="29" xfId="0" applyFill="1" applyBorder="1" applyAlignment="1">
      <alignment horizontal="center" vertical="center"/>
    </xf>
    <xf numFmtId="0" fontId="0" fillId="0" borderId="2" xfId="0" applyFill="1" applyBorder="1" applyAlignment="1">
      <alignment horizontal="center" vertical="center"/>
    </xf>
    <xf numFmtId="0" fontId="6" fillId="0" borderId="18"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40" xfId="0"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D6B92-FCC8-4A45-9B20-7F5F49A2D3CD}">
  <dimension ref="A1:N88"/>
  <sheetViews>
    <sheetView tabSelected="1" topLeftCell="B1" zoomScaleNormal="100" workbookViewId="0">
      <selection activeCell="B1" sqref="B1"/>
    </sheetView>
  </sheetViews>
  <sheetFormatPr defaultRowHeight="14.4" x14ac:dyDescent="0.3"/>
  <cols>
    <col min="1" max="1" width="3.5546875" customWidth="1"/>
    <col min="2" max="2" width="27.109375" customWidth="1"/>
    <col min="3" max="3" width="19.33203125" customWidth="1"/>
    <col min="4" max="4" width="18" customWidth="1"/>
    <col min="5" max="6" width="19" customWidth="1"/>
    <col min="7" max="7" width="17.33203125" customWidth="1"/>
    <col min="8" max="8" width="14.44140625" customWidth="1"/>
    <col min="9" max="9" width="16.21875" customWidth="1"/>
    <col min="10" max="10" width="14.44140625" customWidth="1"/>
    <col min="11" max="11" width="16.21875" customWidth="1"/>
    <col min="12" max="12" width="29.109375" customWidth="1"/>
    <col min="13" max="14" width="8.44140625" customWidth="1"/>
  </cols>
  <sheetData>
    <row r="1" spans="1:14" ht="59.25" customHeight="1" x14ac:dyDescent="0.3">
      <c r="A1" s="20"/>
      <c r="B1" s="53"/>
      <c r="C1" s="20"/>
      <c r="D1" s="20"/>
      <c r="E1" s="20"/>
      <c r="F1" s="20"/>
      <c r="G1" s="20"/>
      <c r="H1" s="20"/>
      <c r="I1" s="20"/>
      <c r="J1" s="178" t="s">
        <v>76</v>
      </c>
      <c r="K1" s="179"/>
      <c r="L1" s="179"/>
      <c r="M1" s="179"/>
      <c r="N1" s="179"/>
    </row>
    <row r="2" spans="1:14" ht="18" x14ac:dyDescent="0.35">
      <c r="B2" s="2" t="s">
        <v>33</v>
      </c>
    </row>
    <row r="3" spans="1:14" ht="52.8" customHeight="1" x14ac:dyDescent="0.35">
      <c r="B3" s="180" t="s">
        <v>46</v>
      </c>
      <c r="C3" s="181"/>
      <c r="D3" s="181"/>
      <c r="E3" s="181"/>
      <c r="F3" s="181"/>
      <c r="G3" s="181"/>
      <c r="H3" s="181"/>
      <c r="I3" s="181"/>
      <c r="J3" s="181"/>
      <c r="K3" s="181"/>
      <c r="L3" s="181"/>
      <c r="M3" s="181"/>
      <c r="N3" s="181"/>
    </row>
    <row r="4" spans="1:14" ht="18" x14ac:dyDescent="0.35">
      <c r="B4" s="2"/>
    </row>
    <row r="5" spans="1:14" x14ac:dyDescent="0.3">
      <c r="B5" s="1" t="s">
        <v>29</v>
      </c>
    </row>
    <row r="6" spans="1:14" ht="15" thickBot="1" x14ac:dyDescent="0.35">
      <c r="B6" s="1"/>
      <c r="G6" s="205"/>
      <c r="H6" s="205"/>
      <c r="I6" s="205"/>
      <c r="J6" s="177"/>
      <c r="K6" s="177"/>
      <c r="L6" s="177"/>
      <c r="M6" s="177"/>
      <c r="N6" s="177"/>
    </row>
    <row r="7" spans="1:14" ht="73.5" customHeight="1" x14ac:dyDescent="0.3">
      <c r="B7" s="182" t="s">
        <v>10</v>
      </c>
      <c r="C7" s="162" t="s">
        <v>9</v>
      </c>
      <c r="D7" s="184" t="s">
        <v>47</v>
      </c>
      <c r="E7" s="203" t="s">
        <v>48</v>
      </c>
      <c r="F7" s="184"/>
      <c r="G7" s="8" t="s">
        <v>36</v>
      </c>
      <c r="H7" s="186" t="s">
        <v>37</v>
      </c>
      <c r="I7" s="187"/>
      <c r="J7" s="173"/>
      <c r="K7" s="173"/>
      <c r="L7" s="55"/>
      <c r="M7" s="173"/>
      <c r="N7" s="173"/>
    </row>
    <row r="8" spans="1:14" ht="31.5" customHeight="1" thickBot="1" x14ac:dyDescent="0.35">
      <c r="B8" s="183"/>
      <c r="C8" s="163"/>
      <c r="D8" s="185"/>
      <c r="E8" s="204"/>
      <c r="F8" s="185"/>
      <c r="G8" s="9" t="s">
        <v>1</v>
      </c>
      <c r="H8" s="6" t="s">
        <v>1</v>
      </c>
      <c r="I8" s="7" t="s">
        <v>0</v>
      </c>
      <c r="J8" s="56"/>
      <c r="K8" s="56"/>
      <c r="L8" s="56"/>
      <c r="M8" s="56"/>
      <c r="N8" s="56"/>
    </row>
    <row r="9" spans="1:14" ht="29.25" customHeight="1" x14ac:dyDescent="0.3">
      <c r="A9" s="4">
        <v>1</v>
      </c>
      <c r="B9" s="31" t="s">
        <v>52</v>
      </c>
      <c r="C9" s="188" t="s">
        <v>27</v>
      </c>
      <c r="D9" s="191" t="s">
        <v>30</v>
      </c>
      <c r="E9" s="210" t="s">
        <v>86</v>
      </c>
      <c r="F9" s="211"/>
      <c r="G9" s="41">
        <v>22953</v>
      </c>
      <c r="H9" s="42">
        <v>8308</v>
      </c>
      <c r="I9" s="29">
        <f>H9*100/G9</f>
        <v>36.195704265237659</v>
      </c>
      <c r="J9" s="54"/>
      <c r="K9" s="26"/>
      <c r="L9" s="54"/>
      <c r="M9" s="54"/>
      <c r="N9" s="26"/>
    </row>
    <row r="10" spans="1:14" ht="29.25" customHeight="1" thickBot="1" x14ac:dyDescent="0.35">
      <c r="A10" s="4">
        <v>2</v>
      </c>
      <c r="B10" s="32" t="s">
        <v>53</v>
      </c>
      <c r="C10" s="189"/>
      <c r="D10" s="192"/>
      <c r="E10" s="214"/>
      <c r="F10" s="215"/>
      <c r="G10" s="60">
        <v>2444</v>
      </c>
      <c r="H10" s="61">
        <v>856</v>
      </c>
      <c r="I10" s="11">
        <f>H10*100/G10</f>
        <v>35.02454991816694</v>
      </c>
      <c r="J10" s="54"/>
      <c r="K10" s="26"/>
      <c r="L10" s="54"/>
      <c r="M10" s="54"/>
      <c r="N10" s="26"/>
    </row>
    <row r="11" spans="1:14" ht="58.8" customHeight="1" thickBot="1" x14ac:dyDescent="0.35">
      <c r="A11" s="4">
        <v>3</v>
      </c>
      <c r="B11" s="49" t="s">
        <v>55</v>
      </c>
      <c r="C11" s="50" t="s">
        <v>56</v>
      </c>
      <c r="D11" s="51" t="s">
        <v>31</v>
      </c>
      <c r="E11" s="218" t="s">
        <v>87</v>
      </c>
      <c r="F11" s="219"/>
      <c r="G11" s="89">
        <v>30</v>
      </c>
      <c r="H11" s="90">
        <v>30</v>
      </c>
      <c r="I11" s="47">
        <f>H11*100/G11</f>
        <v>100</v>
      </c>
      <c r="J11" s="54"/>
      <c r="K11" s="26"/>
      <c r="L11" s="54"/>
      <c r="M11" s="54"/>
      <c r="N11" s="26"/>
    </row>
    <row r="12" spans="1:14" ht="60" customHeight="1" x14ac:dyDescent="0.3">
      <c r="A12" s="4">
        <v>4</v>
      </c>
      <c r="B12" s="52" t="s">
        <v>104</v>
      </c>
      <c r="C12" s="197" t="s">
        <v>13</v>
      </c>
      <c r="D12" s="200" t="s">
        <v>31</v>
      </c>
      <c r="E12" s="208" t="s">
        <v>88</v>
      </c>
      <c r="F12" s="209"/>
      <c r="G12" s="62">
        <v>1715</v>
      </c>
      <c r="H12" s="64">
        <v>475</v>
      </c>
      <c r="I12" s="29">
        <f t="shared" ref="I12:I17" si="0">H12*100/G12</f>
        <v>27.696793002915452</v>
      </c>
      <c r="J12" s="54"/>
      <c r="K12" s="26"/>
      <c r="L12" s="54"/>
      <c r="M12" s="54"/>
      <c r="N12" s="26"/>
    </row>
    <row r="13" spans="1:14" ht="58.2" customHeight="1" x14ac:dyDescent="0.3">
      <c r="A13" s="4">
        <v>5</v>
      </c>
      <c r="B13" s="32" t="s">
        <v>62</v>
      </c>
      <c r="C13" s="198"/>
      <c r="D13" s="201"/>
      <c r="E13" s="216" t="s">
        <v>89</v>
      </c>
      <c r="F13" s="217"/>
      <c r="G13" s="63">
        <v>1628</v>
      </c>
      <c r="H13" s="65">
        <v>292</v>
      </c>
      <c r="I13" s="10">
        <f t="shared" si="0"/>
        <v>17.936117936117935</v>
      </c>
      <c r="J13" s="54"/>
      <c r="K13" s="26"/>
      <c r="L13" s="54"/>
      <c r="M13" s="54"/>
      <c r="N13" s="26"/>
    </row>
    <row r="14" spans="1:14" ht="60.6" customHeight="1" x14ac:dyDescent="0.3">
      <c r="A14" s="4">
        <v>6</v>
      </c>
      <c r="B14" s="32" t="s">
        <v>14</v>
      </c>
      <c r="C14" s="198"/>
      <c r="D14" s="201"/>
      <c r="E14" s="216" t="s">
        <v>90</v>
      </c>
      <c r="F14" s="217"/>
      <c r="G14" s="63">
        <v>3985</v>
      </c>
      <c r="H14" s="65">
        <v>705</v>
      </c>
      <c r="I14" s="10">
        <f t="shared" si="0"/>
        <v>17.69134253450439</v>
      </c>
      <c r="J14" s="54"/>
      <c r="K14" s="26"/>
      <c r="L14" s="54"/>
      <c r="M14" s="54"/>
      <c r="N14" s="26"/>
    </row>
    <row r="15" spans="1:14" ht="63.6" customHeight="1" x14ac:dyDescent="0.3">
      <c r="A15" s="4">
        <v>7</v>
      </c>
      <c r="B15" s="32" t="s">
        <v>17</v>
      </c>
      <c r="C15" s="198"/>
      <c r="D15" s="201"/>
      <c r="E15" s="216" t="s">
        <v>91</v>
      </c>
      <c r="F15" s="217"/>
      <c r="G15" s="63">
        <v>1600</v>
      </c>
      <c r="H15" s="65">
        <v>325</v>
      </c>
      <c r="I15" s="10">
        <f t="shared" si="0"/>
        <v>20.3125</v>
      </c>
      <c r="J15" s="54"/>
      <c r="K15" s="26"/>
      <c r="L15" s="54"/>
      <c r="M15" s="54"/>
      <c r="N15" s="26"/>
    </row>
    <row r="16" spans="1:14" ht="58.8" customHeight="1" x14ac:dyDescent="0.3">
      <c r="A16" s="4">
        <v>8</v>
      </c>
      <c r="B16" s="32" t="s">
        <v>22</v>
      </c>
      <c r="C16" s="198"/>
      <c r="D16" s="201"/>
      <c r="E16" s="216" t="s">
        <v>94</v>
      </c>
      <c r="F16" s="217"/>
      <c r="G16" s="63">
        <v>145</v>
      </c>
      <c r="H16" s="65">
        <v>145</v>
      </c>
      <c r="I16" s="10">
        <f t="shared" si="0"/>
        <v>100</v>
      </c>
      <c r="J16" s="54"/>
      <c r="K16" s="26"/>
      <c r="L16" s="54"/>
      <c r="M16" s="54"/>
      <c r="N16" s="26"/>
    </row>
    <row r="17" spans="1:14" ht="76.2" customHeight="1" thickBot="1" x14ac:dyDescent="0.35">
      <c r="A17" s="4">
        <v>9</v>
      </c>
      <c r="B17" s="34" t="s">
        <v>63</v>
      </c>
      <c r="C17" s="199"/>
      <c r="D17" s="202"/>
      <c r="E17" s="206" t="s">
        <v>92</v>
      </c>
      <c r="F17" s="207"/>
      <c r="G17" s="60">
        <v>14970</v>
      </c>
      <c r="H17" s="61">
        <v>2820</v>
      </c>
      <c r="I17" s="11">
        <f t="shared" si="0"/>
        <v>18.837675350701403</v>
      </c>
      <c r="J17" s="54"/>
      <c r="K17" s="26"/>
      <c r="L17" s="54"/>
      <c r="M17" s="54"/>
      <c r="N17" s="26"/>
    </row>
    <row r="18" spans="1:14" ht="15" customHeight="1" x14ac:dyDescent="0.3">
      <c r="A18" s="4">
        <v>10</v>
      </c>
      <c r="B18" s="46" t="s">
        <v>2</v>
      </c>
      <c r="C18" s="166" t="s">
        <v>8</v>
      </c>
      <c r="D18" s="193" t="s">
        <v>30</v>
      </c>
      <c r="E18" s="210" t="s">
        <v>103</v>
      </c>
      <c r="F18" s="211"/>
      <c r="G18" s="68">
        <v>16</v>
      </c>
      <c r="H18" s="69">
        <v>16</v>
      </c>
      <c r="I18" s="40">
        <f t="shared" ref="I18:I24" si="1">H18*100/G18</f>
        <v>100</v>
      </c>
      <c r="J18" s="54"/>
      <c r="K18" s="26"/>
      <c r="L18" s="54"/>
      <c r="M18" s="54"/>
      <c r="N18" s="26"/>
    </row>
    <row r="19" spans="1:14" x14ac:dyDescent="0.3">
      <c r="A19" s="4">
        <v>11</v>
      </c>
      <c r="B19" s="33" t="s">
        <v>3</v>
      </c>
      <c r="C19" s="134"/>
      <c r="D19" s="193"/>
      <c r="E19" s="212"/>
      <c r="F19" s="213"/>
      <c r="G19" s="63">
        <v>70</v>
      </c>
      <c r="H19" s="65">
        <v>70</v>
      </c>
      <c r="I19" s="10">
        <f t="shared" si="1"/>
        <v>100</v>
      </c>
      <c r="J19" s="54"/>
      <c r="K19" s="26"/>
      <c r="L19" s="54"/>
      <c r="M19" s="54"/>
      <c r="N19" s="26"/>
    </row>
    <row r="20" spans="1:14" x14ac:dyDescent="0.3">
      <c r="A20" s="4">
        <v>12</v>
      </c>
      <c r="B20" s="33" t="s">
        <v>5</v>
      </c>
      <c r="C20" s="134"/>
      <c r="D20" s="193"/>
      <c r="E20" s="212"/>
      <c r="F20" s="213"/>
      <c r="G20" s="63">
        <v>1020</v>
      </c>
      <c r="H20" s="65">
        <v>1020</v>
      </c>
      <c r="I20" s="10">
        <f t="shared" si="1"/>
        <v>100</v>
      </c>
      <c r="J20" s="54"/>
      <c r="K20" s="26"/>
      <c r="L20" s="54"/>
      <c r="M20" s="54"/>
      <c r="N20" s="26"/>
    </row>
    <row r="21" spans="1:14" x14ac:dyDescent="0.3">
      <c r="A21" s="4">
        <v>13</v>
      </c>
      <c r="B21" s="33" t="s">
        <v>6</v>
      </c>
      <c r="C21" s="134"/>
      <c r="D21" s="193"/>
      <c r="E21" s="212"/>
      <c r="F21" s="213"/>
      <c r="G21" s="63">
        <v>835</v>
      </c>
      <c r="H21" s="65">
        <v>835</v>
      </c>
      <c r="I21" s="10">
        <f t="shared" si="1"/>
        <v>100</v>
      </c>
      <c r="J21" s="54"/>
      <c r="K21" s="26"/>
      <c r="L21" s="54"/>
      <c r="M21" s="54"/>
      <c r="N21" s="26"/>
    </row>
    <row r="22" spans="1:14" ht="15" thickBot="1" x14ac:dyDescent="0.35">
      <c r="A22" s="4">
        <v>14</v>
      </c>
      <c r="B22" s="32" t="s">
        <v>7</v>
      </c>
      <c r="C22" s="134"/>
      <c r="D22" s="194"/>
      <c r="E22" s="214"/>
      <c r="F22" s="215"/>
      <c r="G22" s="60">
        <v>450</v>
      </c>
      <c r="H22" s="61">
        <v>450</v>
      </c>
      <c r="I22" s="11">
        <f t="shared" si="1"/>
        <v>100</v>
      </c>
      <c r="J22" s="54"/>
      <c r="K22" s="26"/>
      <c r="L22" s="54"/>
      <c r="M22" s="54"/>
      <c r="N22" s="26"/>
    </row>
    <row r="23" spans="1:14" ht="48.6" customHeight="1" x14ac:dyDescent="0.3">
      <c r="A23" s="4">
        <v>15</v>
      </c>
      <c r="B23" s="31" t="s">
        <v>49</v>
      </c>
      <c r="C23" s="190"/>
      <c r="D23" s="195" t="s">
        <v>31</v>
      </c>
      <c r="E23" s="208" t="s">
        <v>93</v>
      </c>
      <c r="F23" s="209"/>
      <c r="G23" s="66">
        <v>12</v>
      </c>
      <c r="H23" s="67">
        <v>12</v>
      </c>
      <c r="I23" s="30">
        <f t="shared" si="1"/>
        <v>100</v>
      </c>
      <c r="J23" s="54"/>
      <c r="K23" s="26"/>
      <c r="L23" s="54"/>
      <c r="M23" s="54"/>
      <c r="N23" s="26"/>
    </row>
    <row r="24" spans="1:14" ht="48.6" customHeight="1" thickBot="1" x14ac:dyDescent="0.35">
      <c r="A24" s="4">
        <v>16</v>
      </c>
      <c r="B24" s="34" t="s">
        <v>4</v>
      </c>
      <c r="C24" s="135"/>
      <c r="D24" s="196"/>
      <c r="E24" s="206" t="s">
        <v>95</v>
      </c>
      <c r="F24" s="207"/>
      <c r="G24" s="60">
        <v>90</v>
      </c>
      <c r="H24" s="61">
        <v>90</v>
      </c>
      <c r="I24" s="11">
        <f t="shared" si="1"/>
        <v>100</v>
      </c>
      <c r="J24" s="54"/>
      <c r="K24" s="26"/>
      <c r="L24" s="54"/>
      <c r="M24" s="54"/>
      <c r="N24" s="26"/>
    </row>
    <row r="25" spans="1:14" ht="34.5" customHeight="1" x14ac:dyDescent="0.3">
      <c r="A25" s="4"/>
      <c r="B25" s="12"/>
      <c r="C25" s="13"/>
      <c r="D25" s="14"/>
      <c r="E25" s="15"/>
      <c r="F25" s="15"/>
      <c r="G25" s="16"/>
      <c r="H25" s="16"/>
      <c r="I25" s="26"/>
      <c r="J25" s="57"/>
      <c r="K25" s="57"/>
      <c r="L25" s="57"/>
      <c r="M25" s="57"/>
      <c r="N25" s="57"/>
    </row>
    <row r="26" spans="1:14" x14ac:dyDescent="0.3">
      <c r="B26" s="1" t="s">
        <v>11</v>
      </c>
      <c r="D26" s="3"/>
      <c r="E26" s="3"/>
      <c r="F26" s="3"/>
      <c r="J26" s="57"/>
      <c r="K26" s="57"/>
      <c r="L26" s="57"/>
      <c r="M26" s="57"/>
      <c r="N26" s="57"/>
    </row>
    <row r="27" spans="1:14" ht="15" thickBot="1" x14ac:dyDescent="0.35">
      <c r="B27" s="1"/>
      <c r="D27" s="3"/>
      <c r="E27" s="3"/>
      <c r="F27" s="3"/>
      <c r="G27" s="205"/>
      <c r="H27" s="205"/>
      <c r="I27" s="205"/>
      <c r="J27" s="177"/>
      <c r="K27" s="177"/>
      <c r="L27" s="177"/>
      <c r="M27" s="177"/>
      <c r="N27" s="177"/>
    </row>
    <row r="28" spans="1:14" ht="60" customHeight="1" x14ac:dyDescent="0.3">
      <c r="B28" s="182" t="s">
        <v>10</v>
      </c>
      <c r="C28" s="162" t="s">
        <v>9</v>
      </c>
      <c r="D28" s="184" t="s">
        <v>34</v>
      </c>
      <c r="E28" s="203" t="s">
        <v>35</v>
      </c>
      <c r="F28" s="184"/>
      <c r="G28" s="22" t="s">
        <v>38</v>
      </c>
      <c r="H28" s="235" t="s">
        <v>39</v>
      </c>
      <c r="I28" s="236"/>
      <c r="J28" s="173"/>
      <c r="K28" s="173"/>
      <c r="L28" s="55"/>
      <c r="M28" s="173"/>
      <c r="N28" s="173"/>
    </row>
    <row r="29" spans="1:14" ht="15" thickBot="1" x14ac:dyDescent="0.35">
      <c r="B29" s="183"/>
      <c r="C29" s="163"/>
      <c r="D29" s="185"/>
      <c r="E29" s="204"/>
      <c r="F29" s="185"/>
      <c r="G29" s="23" t="s">
        <v>32</v>
      </c>
      <c r="H29" s="6" t="s">
        <v>32</v>
      </c>
      <c r="I29" s="7" t="s">
        <v>0</v>
      </c>
      <c r="J29" s="56"/>
      <c r="K29" s="56"/>
      <c r="L29" s="56"/>
      <c r="M29" s="56"/>
      <c r="N29" s="56"/>
    </row>
    <row r="30" spans="1:14" ht="45.6" customHeight="1" x14ac:dyDescent="0.3">
      <c r="B30" s="43"/>
      <c r="C30" s="127" t="s">
        <v>13</v>
      </c>
      <c r="D30" s="159" t="s">
        <v>50</v>
      </c>
      <c r="E30" s="171" t="s">
        <v>96</v>
      </c>
      <c r="F30" s="172"/>
      <c r="G30" s="21"/>
      <c r="H30" s="25"/>
      <c r="I30" s="24"/>
      <c r="J30" s="57"/>
      <c r="K30" s="57"/>
      <c r="L30" s="57"/>
      <c r="M30" s="57"/>
      <c r="N30" s="57"/>
    </row>
    <row r="31" spans="1:14" ht="14.4" customHeight="1" x14ac:dyDescent="0.3">
      <c r="A31" s="28">
        <v>1</v>
      </c>
      <c r="B31" s="44" t="s">
        <v>64</v>
      </c>
      <c r="C31" s="128"/>
      <c r="D31" s="160"/>
      <c r="E31" s="167" t="s">
        <v>77</v>
      </c>
      <c r="F31" s="168"/>
      <c r="G31" s="241">
        <v>1715</v>
      </c>
      <c r="H31" s="237">
        <v>1240</v>
      </c>
      <c r="I31" s="152">
        <f>H31*100/G31</f>
        <v>72.303206997084544</v>
      </c>
      <c r="J31" s="176"/>
      <c r="K31" s="174"/>
      <c r="L31" s="176"/>
      <c r="M31" s="176"/>
      <c r="N31" s="174"/>
    </row>
    <row r="32" spans="1:14" x14ac:dyDescent="0.3">
      <c r="A32" s="28">
        <v>2</v>
      </c>
      <c r="B32" s="48" t="s">
        <v>65</v>
      </c>
      <c r="C32" s="128"/>
      <c r="D32" s="160"/>
      <c r="E32" s="167"/>
      <c r="F32" s="168"/>
      <c r="G32" s="241"/>
      <c r="H32" s="237"/>
      <c r="I32" s="152"/>
      <c r="J32" s="176"/>
      <c r="K32" s="174"/>
      <c r="L32" s="176"/>
      <c r="M32" s="176"/>
      <c r="N32" s="174"/>
    </row>
    <row r="33" spans="1:14" x14ac:dyDescent="0.3">
      <c r="A33" s="5">
        <v>3</v>
      </c>
      <c r="B33" s="48" t="s">
        <v>105</v>
      </c>
      <c r="C33" s="128"/>
      <c r="D33" s="160"/>
      <c r="E33" s="169"/>
      <c r="F33" s="170"/>
      <c r="G33" s="240"/>
      <c r="H33" s="238"/>
      <c r="I33" s="153"/>
      <c r="J33" s="176"/>
      <c r="K33" s="174"/>
      <c r="L33" s="176"/>
      <c r="M33" s="176"/>
      <c r="N33" s="174"/>
    </row>
    <row r="34" spans="1:14" ht="21.75" customHeight="1" x14ac:dyDescent="0.3">
      <c r="A34" s="28">
        <v>4</v>
      </c>
      <c r="B34" s="35" t="s">
        <v>66</v>
      </c>
      <c r="C34" s="128"/>
      <c r="D34" s="160"/>
      <c r="E34" s="223" t="s">
        <v>78</v>
      </c>
      <c r="F34" s="224"/>
      <c r="G34" s="239">
        <v>1628</v>
      </c>
      <c r="H34" s="148">
        <v>547</v>
      </c>
      <c r="I34" s="151">
        <f t="shared" ref="I34:I49" si="2">H34*100/G34</f>
        <v>33.599508599508603</v>
      </c>
      <c r="J34" s="176"/>
      <c r="K34" s="174"/>
      <c r="L34" s="176"/>
      <c r="M34" s="176"/>
      <c r="N34" s="174"/>
    </row>
    <row r="35" spans="1:14" ht="20.25" customHeight="1" x14ac:dyDescent="0.3">
      <c r="A35" s="28">
        <v>5</v>
      </c>
      <c r="B35" s="45" t="s">
        <v>67</v>
      </c>
      <c r="C35" s="128"/>
      <c r="D35" s="160"/>
      <c r="E35" s="169"/>
      <c r="F35" s="170"/>
      <c r="G35" s="240"/>
      <c r="H35" s="150"/>
      <c r="I35" s="153"/>
      <c r="J35" s="176"/>
      <c r="K35" s="174"/>
      <c r="L35" s="176"/>
      <c r="M35" s="176"/>
      <c r="N35" s="174"/>
    </row>
    <row r="36" spans="1:14" ht="13.5" customHeight="1" x14ac:dyDescent="0.3">
      <c r="A36" s="142">
        <v>6</v>
      </c>
      <c r="B36" s="157" t="s">
        <v>23</v>
      </c>
      <c r="C36" s="128"/>
      <c r="D36" s="160"/>
      <c r="E36" s="223" t="s">
        <v>79</v>
      </c>
      <c r="F36" s="224"/>
      <c r="G36" s="145">
        <v>3985</v>
      </c>
      <c r="H36" s="148">
        <v>2310</v>
      </c>
      <c r="I36" s="151">
        <f>H36*100/G36</f>
        <v>57.967377666248431</v>
      </c>
      <c r="J36" s="176"/>
      <c r="K36" s="174"/>
      <c r="L36" s="176"/>
      <c r="M36" s="176"/>
      <c r="N36" s="174"/>
    </row>
    <row r="37" spans="1:14" ht="13.5" customHeight="1" x14ac:dyDescent="0.3">
      <c r="A37" s="142"/>
      <c r="B37" s="158"/>
      <c r="C37" s="128"/>
      <c r="D37" s="160"/>
      <c r="E37" s="167"/>
      <c r="F37" s="168"/>
      <c r="G37" s="146"/>
      <c r="H37" s="149"/>
      <c r="I37" s="152"/>
      <c r="J37" s="176"/>
      <c r="K37" s="174"/>
      <c r="L37" s="176"/>
      <c r="M37" s="176"/>
      <c r="N37" s="174"/>
    </row>
    <row r="38" spans="1:14" x14ac:dyDescent="0.3">
      <c r="A38" s="5">
        <v>7</v>
      </c>
      <c r="B38" s="35" t="s">
        <v>15</v>
      </c>
      <c r="C38" s="128"/>
      <c r="D38" s="160"/>
      <c r="E38" s="167"/>
      <c r="F38" s="168"/>
      <c r="G38" s="146"/>
      <c r="H38" s="149"/>
      <c r="I38" s="152"/>
      <c r="J38" s="176"/>
      <c r="K38" s="174"/>
      <c r="L38" s="176"/>
      <c r="M38" s="176"/>
      <c r="N38" s="174"/>
    </row>
    <row r="39" spans="1:14" x14ac:dyDescent="0.3">
      <c r="A39" s="5">
        <v>8</v>
      </c>
      <c r="B39" s="35" t="s">
        <v>16</v>
      </c>
      <c r="C39" s="128"/>
      <c r="D39" s="160"/>
      <c r="E39" s="169"/>
      <c r="F39" s="170"/>
      <c r="G39" s="147"/>
      <c r="H39" s="150"/>
      <c r="I39" s="153"/>
      <c r="J39" s="176"/>
      <c r="K39" s="174"/>
      <c r="L39" s="176"/>
      <c r="M39" s="176"/>
      <c r="N39" s="174"/>
    </row>
    <row r="40" spans="1:14" ht="20.25" customHeight="1" x14ac:dyDescent="0.3">
      <c r="A40" s="5">
        <v>9</v>
      </c>
      <c r="B40" s="45" t="s">
        <v>18</v>
      </c>
      <c r="C40" s="128"/>
      <c r="D40" s="160"/>
      <c r="E40" s="223" t="s">
        <v>80</v>
      </c>
      <c r="F40" s="224"/>
      <c r="G40" s="145">
        <v>1600</v>
      </c>
      <c r="H40" s="148">
        <v>955</v>
      </c>
      <c r="I40" s="154">
        <f>H40*100/G40</f>
        <v>59.6875</v>
      </c>
      <c r="J40" s="176"/>
      <c r="K40" s="175"/>
      <c r="L40" s="176"/>
      <c r="M40" s="176"/>
      <c r="N40" s="175"/>
    </row>
    <row r="41" spans="1:14" ht="12.75" customHeight="1" x14ac:dyDescent="0.3">
      <c r="A41" s="5">
        <v>10</v>
      </c>
      <c r="B41" s="35" t="s">
        <v>24</v>
      </c>
      <c r="C41" s="128"/>
      <c r="D41" s="160"/>
      <c r="E41" s="167"/>
      <c r="F41" s="168"/>
      <c r="G41" s="146"/>
      <c r="H41" s="149"/>
      <c r="I41" s="155"/>
      <c r="J41" s="176"/>
      <c r="K41" s="175"/>
      <c r="L41" s="176"/>
      <c r="M41" s="176"/>
      <c r="N41" s="175"/>
    </row>
    <row r="42" spans="1:14" x14ac:dyDescent="0.3">
      <c r="A42" s="5">
        <v>11</v>
      </c>
      <c r="B42" s="35" t="s">
        <v>19</v>
      </c>
      <c r="C42" s="128"/>
      <c r="D42" s="160"/>
      <c r="E42" s="169"/>
      <c r="F42" s="170"/>
      <c r="G42" s="147"/>
      <c r="H42" s="150"/>
      <c r="I42" s="156"/>
      <c r="J42" s="176"/>
      <c r="K42" s="175"/>
      <c r="L42" s="176"/>
      <c r="M42" s="176"/>
      <c r="N42" s="175"/>
    </row>
    <row r="43" spans="1:14" ht="28.2" customHeight="1" x14ac:dyDescent="0.3">
      <c r="A43" s="5">
        <v>12</v>
      </c>
      <c r="B43" s="35" t="s">
        <v>20</v>
      </c>
      <c r="C43" s="128"/>
      <c r="D43" s="160"/>
      <c r="E43" s="225" t="s">
        <v>81</v>
      </c>
      <c r="F43" s="226"/>
      <c r="G43" s="71">
        <v>92</v>
      </c>
      <c r="H43" s="65">
        <v>16</v>
      </c>
      <c r="I43" s="10">
        <f t="shared" si="2"/>
        <v>17.391304347826086</v>
      </c>
      <c r="J43" s="54"/>
      <c r="K43" s="26"/>
      <c r="L43" s="54"/>
      <c r="M43" s="54"/>
      <c r="N43" s="26"/>
    </row>
    <row r="44" spans="1:14" ht="30" customHeight="1" x14ac:dyDescent="0.3">
      <c r="A44" s="5">
        <v>13</v>
      </c>
      <c r="B44" s="35" t="s">
        <v>21</v>
      </c>
      <c r="C44" s="128"/>
      <c r="D44" s="160"/>
      <c r="E44" s="225" t="s">
        <v>82</v>
      </c>
      <c r="F44" s="226"/>
      <c r="G44" s="72">
        <v>196</v>
      </c>
      <c r="H44" s="65">
        <v>58</v>
      </c>
      <c r="I44" s="10">
        <f t="shared" si="2"/>
        <v>29.591836734693878</v>
      </c>
      <c r="J44" s="54"/>
      <c r="K44" s="26"/>
      <c r="L44" s="54"/>
      <c r="M44" s="54"/>
      <c r="N44" s="26"/>
    </row>
    <row r="45" spans="1:14" ht="30.6" customHeight="1" x14ac:dyDescent="0.3">
      <c r="A45" s="5">
        <v>14</v>
      </c>
      <c r="B45" s="35" t="s">
        <v>25</v>
      </c>
      <c r="C45" s="128"/>
      <c r="D45" s="160"/>
      <c r="E45" s="225" t="s">
        <v>83</v>
      </c>
      <c r="F45" s="226"/>
      <c r="G45" s="71">
        <v>1925</v>
      </c>
      <c r="H45" s="65">
        <v>725</v>
      </c>
      <c r="I45" s="10">
        <f t="shared" si="2"/>
        <v>37.662337662337663</v>
      </c>
      <c r="J45" s="54"/>
      <c r="K45" s="26"/>
      <c r="L45" s="54"/>
      <c r="M45" s="54"/>
      <c r="N45" s="26"/>
    </row>
    <row r="46" spans="1:14" ht="14.4" customHeight="1" x14ac:dyDescent="0.3">
      <c r="A46" s="5">
        <v>15</v>
      </c>
      <c r="B46" s="35" t="s">
        <v>70</v>
      </c>
      <c r="C46" s="128"/>
      <c r="D46" s="160"/>
      <c r="E46" s="223" t="s">
        <v>84</v>
      </c>
      <c r="F46" s="224"/>
      <c r="G46" s="239">
        <v>14970</v>
      </c>
      <c r="H46" s="148">
        <v>8650</v>
      </c>
      <c r="I46" s="151">
        <f t="shared" si="2"/>
        <v>57.782231128924515</v>
      </c>
      <c r="J46" s="176"/>
      <c r="K46" s="174"/>
      <c r="L46" s="176"/>
      <c r="M46" s="176"/>
      <c r="N46" s="174"/>
    </row>
    <row r="47" spans="1:14" x14ac:dyDescent="0.3">
      <c r="A47" s="5">
        <v>16</v>
      </c>
      <c r="B47" s="35" t="s">
        <v>68</v>
      </c>
      <c r="C47" s="128"/>
      <c r="D47" s="160"/>
      <c r="E47" s="167"/>
      <c r="F47" s="168"/>
      <c r="G47" s="241"/>
      <c r="H47" s="149"/>
      <c r="I47" s="152"/>
      <c r="J47" s="176"/>
      <c r="K47" s="174"/>
      <c r="L47" s="176"/>
      <c r="M47" s="176"/>
      <c r="N47" s="174"/>
    </row>
    <row r="48" spans="1:14" x14ac:dyDescent="0.3">
      <c r="A48" s="5">
        <v>17</v>
      </c>
      <c r="B48" s="35" t="s">
        <v>69</v>
      </c>
      <c r="C48" s="166"/>
      <c r="D48" s="160"/>
      <c r="E48" s="169"/>
      <c r="F48" s="170"/>
      <c r="G48" s="240"/>
      <c r="H48" s="150"/>
      <c r="I48" s="153"/>
      <c r="J48" s="176"/>
      <c r="K48" s="174"/>
      <c r="L48" s="176"/>
      <c r="M48" s="176"/>
      <c r="N48" s="174"/>
    </row>
    <row r="49" spans="1:14" ht="33" customHeight="1" thickBot="1" x14ac:dyDescent="0.35">
      <c r="A49" s="5">
        <v>18</v>
      </c>
      <c r="B49" s="36" t="s">
        <v>12</v>
      </c>
      <c r="C49" s="27" t="s">
        <v>8</v>
      </c>
      <c r="D49" s="161"/>
      <c r="E49" s="221" t="s">
        <v>85</v>
      </c>
      <c r="F49" s="222"/>
      <c r="G49" s="70">
        <v>2850</v>
      </c>
      <c r="H49" s="61">
        <v>1300</v>
      </c>
      <c r="I49" s="11">
        <f t="shared" si="2"/>
        <v>45.614035087719301</v>
      </c>
      <c r="J49" s="54"/>
      <c r="K49" s="26"/>
      <c r="L49" s="54"/>
      <c r="M49" s="54"/>
      <c r="N49" s="26"/>
    </row>
    <row r="50" spans="1:14" ht="42.75" customHeight="1" x14ac:dyDescent="0.3">
      <c r="A50" s="5"/>
      <c r="B50" s="12"/>
      <c r="C50" s="17"/>
      <c r="D50" s="18"/>
      <c r="E50" s="19"/>
      <c r="F50" s="19"/>
      <c r="G50" s="16"/>
      <c r="H50" s="16"/>
      <c r="I50" s="26"/>
      <c r="J50" s="58"/>
      <c r="K50" s="57"/>
      <c r="L50" s="57"/>
      <c r="M50" s="57"/>
      <c r="N50" s="57"/>
    </row>
    <row r="51" spans="1:14" x14ac:dyDescent="0.3">
      <c r="B51" s="1" t="s">
        <v>26</v>
      </c>
      <c r="D51" s="3"/>
      <c r="E51" s="3"/>
      <c r="F51" s="3"/>
      <c r="J51" s="57"/>
      <c r="K51" s="57"/>
      <c r="L51" s="57"/>
      <c r="M51" s="57"/>
      <c r="N51" s="57"/>
    </row>
    <row r="52" spans="1:14" ht="15" thickBot="1" x14ac:dyDescent="0.35">
      <c r="B52" s="1"/>
      <c r="D52" s="3"/>
      <c r="E52" s="3"/>
      <c r="F52" s="3"/>
      <c r="G52" s="220"/>
      <c r="H52" s="220"/>
      <c r="I52" s="220"/>
      <c r="J52" s="177"/>
      <c r="K52" s="177"/>
      <c r="L52" s="177"/>
      <c r="M52" s="177"/>
      <c r="N52" s="177"/>
    </row>
    <row r="53" spans="1:14" ht="60" customHeight="1" x14ac:dyDescent="0.3">
      <c r="B53" s="143" t="s">
        <v>10</v>
      </c>
      <c r="C53" s="162" t="s">
        <v>9</v>
      </c>
      <c r="D53" s="164" t="s">
        <v>34</v>
      </c>
      <c r="E53" s="203" t="s">
        <v>35</v>
      </c>
      <c r="F53" s="184"/>
      <c r="G53" s="8" t="s">
        <v>40</v>
      </c>
      <c r="H53" s="186" t="s">
        <v>41</v>
      </c>
      <c r="I53" s="187"/>
      <c r="J53" s="173"/>
      <c r="K53" s="173"/>
      <c r="L53" s="55"/>
      <c r="M53" s="173"/>
      <c r="N53" s="173"/>
    </row>
    <row r="54" spans="1:14" ht="15" thickBot="1" x14ac:dyDescent="0.35">
      <c r="B54" s="144"/>
      <c r="C54" s="163"/>
      <c r="D54" s="165"/>
      <c r="E54" s="204"/>
      <c r="F54" s="185"/>
      <c r="G54" s="9" t="s">
        <v>32</v>
      </c>
      <c r="H54" s="6" t="s">
        <v>32</v>
      </c>
      <c r="I54" s="7" t="s">
        <v>0</v>
      </c>
      <c r="J54" s="56"/>
      <c r="K54" s="56"/>
      <c r="L54" s="56"/>
      <c r="M54" s="56"/>
      <c r="N54" s="56"/>
    </row>
    <row r="55" spans="1:14" ht="14.4" customHeight="1" x14ac:dyDescent="0.3">
      <c r="A55" s="88">
        <v>1</v>
      </c>
      <c r="B55" s="38" t="s">
        <v>71</v>
      </c>
      <c r="C55" s="127" t="s">
        <v>27</v>
      </c>
      <c r="D55" s="130" t="s">
        <v>51</v>
      </c>
      <c r="E55" s="136" t="s">
        <v>107</v>
      </c>
      <c r="F55" s="137"/>
      <c r="G55" s="82">
        <v>1410</v>
      </c>
      <c r="H55" s="83">
        <v>1410</v>
      </c>
      <c r="I55" s="84">
        <f t="shared" ref="I55:I57" si="3">H55*100/G55</f>
        <v>100</v>
      </c>
      <c r="J55" s="93"/>
      <c r="K55" s="91"/>
      <c r="L55" s="93"/>
      <c r="M55" s="93"/>
      <c r="N55" s="59"/>
    </row>
    <row r="56" spans="1:14" x14ac:dyDescent="0.3">
      <c r="A56" s="88">
        <v>2</v>
      </c>
      <c r="B56" s="38" t="s">
        <v>72</v>
      </c>
      <c r="C56" s="128"/>
      <c r="D56" s="131"/>
      <c r="E56" s="138"/>
      <c r="F56" s="139"/>
      <c r="G56" s="85">
        <v>22953</v>
      </c>
      <c r="H56" s="78">
        <v>14645</v>
      </c>
      <c r="I56" s="76">
        <f t="shared" si="3"/>
        <v>63.804295734762341</v>
      </c>
      <c r="J56" s="93"/>
      <c r="K56" s="91"/>
      <c r="L56" s="93"/>
      <c r="M56" s="93"/>
      <c r="N56" s="59"/>
    </row>
    <row r="57" spans="1:14" x14ac:dyDescent="0.3">
      <c r="A57" s="88">
        <v>3</v>
      </c>
      <c r="B57" s="38" t="s">
        <v>73</v>
      </c>
      <c r="C57" s="128"/>
      <c r="D57" s="131"/>
      <c r="E57" s="138"/>
      <c r="F57" s="139"/>
      <c r="G57" s="85">
        <v>2444</v>
      </c>
      <c r="H57" s="78">
        <v>1588</v>
      </c>
      <c r="I57" s="76">
        <f t="shared" si="3"/>
        <v>64.97545008183306</v>
      </c>
      <c r="J57" s="93"/>
      <c r="K57" s="91"/>
      <c r="L57" s="93"/>
      <c r="M57" s="93"/>
      <c r="N57" s="59"/>
    </row>
    <row r="58" spans="1:14" ht="15" customHeight="1" x14ac:dyDescent="0.3">
      <c r="A58" s="88">
        <v>4</v>
      </c>
      <c r="B58" s="38" t="s">
        <v>54</v>
      </c>
      <c r="C58" s="128"/>
      <c r="D58" s="131"/>
      <c r="E58" s="138"/>
      <c r="F58" s="139"/>
      <c r="G58" s="77">
        <v>1331</v>
      </c>
      <c r="H58" s="75">
        <v>1331</v>
      </c>
      <c r="I58" s="76">
        <f>H58*100/G58</f>
        <v>100</v>
      </c>
      <c r="J58" s="94"/>
      <c r="K58" s="91"/>
      <c r="L58" s="94"/>
      <c r="M58" s="94"/>
      <c r="N58" s="26"/>
    </row>
    <row r="59" spans="1:14" ht="39" customHeight="1" x14ac:dyDescent="0.3">
      <c r="A59" s="88">
        <v>5</v>
      </c>
      <c r="B59" s="37" t="s">
        <v>42</v>
      </c>
      <c r="C59" s="128"/>
      <c r="D59" s="131"/>
      <c r="E59" s="138"/>
      <c r="F59" s="139"/>
      <c r="G59" s="63">
        <v>1495</v>
      </c>
      <c r="H59" s="65">
        <v>1495</v>
      </c>
      <c r="I59" s="73">
        <f t="shared" ref="I59:I77" si="4">H59*100/G59</f>
        <v>100</v>
      </c>
      <c r="J59" s="94"/>
      <c r="K59" s="91"/>
      <c r="L59" s="94"/>
      <c r="M59" s="94"/>
      <c r="N59" s="26"/>
    </row>
    <row r="60" spans="1:14" ht="27.75" customHeight="1" x14ac:dyDescent="0.3">
      <c r="A60" s="88">
        <v>6</v>
      </c>
      <c r="B60" s="37" t="s">
        <v>43</v>
      </c>
      <c r="C60" s="128"/>
      <c r="D60" s="131"/>
      <c r="E60" s="138"/>
      <c r="F60" s="139"/>
      <c r="G60" s="63">
        <v>1120</v>
      </c>
      <c r="H60" s="65">
        <v>1120</v>
      </c>
      <c r="I60" s="73">
        <f t="shared" si="4"/>
        <v>100</v>
      </c>
      <c r="J60" s="94"/>
      <c r="K60" s="91"/>
      <c r="L60" s="94"/>
      <c r="M60" s="94"/>
      <c r="N60" s="26"/>
    </row>
    <row r="61" spans="1:14" ht="28.8" x14ac:dyDescent="0.3">
      <c r="A61" s="88">
        <v>7</v>
      </c>
      <c r="B61" s="37" t="s">
        <v>44</v>
      </c>
      <c r="C61" s="128"/>
      <c r="D61" s="131"/>
      <c r="E61" s="138"/>
      <c r="F61" s="139"/>
      <c r="G61" s="63">
        <v>75</v>
      </c>
      <c r="H61" s="65">
        <v>75</v>
      </c>
      <c r="I61" s="73">
        <f t="shared" si="4"/>
        <v>100</v>
      </c>
      <c r="J61" s="94"/>
      <c r="K61" s="91"/>
      <c r="L61" s="94"/>
      <c r="M61" s="94"/>
      <c r="N61" s="26"/>
    </row>
    <row r="62" spans="1:14" ht="29.25" customHeight="1" x14ac:dyDescent="0.3">
      <c r="A62" s="88">
        <v>8</v>
      </c>
      <c r="B62" s="37" t="s">
        <v>45</v>
      </c>
      <c r="C62" s="128"/>
      <c r="D62" s="131"/>
      <c r="E62" s="138"/>
      <c r="F62" s="139"/>
      <c r="G62" s="63">
        <v>5</v>
      </c>
      <c r="H62" s="65">
        <v>5</v>
      </c>
      <c r="I62" s="73">
        <f t="shared" si="4"/>
        <v>100</v>
      </c>
      <c r="J62" s="94"/>
      <c r="K62" s="91"/>
      <c r="L62" s="94"/>
      <c r="M62" s="94"/>
      <c r="N62" s="26"/>
    </row>
    <row r="63" spans="1:14" ht="15" customHeight="1" x14ac:dyDescent="0.3">
      <c r="A63" s="88">
        <v>9</v>
      </c>
      <c r="B63" s="37" t="s">
        <v>74</v>
      </c>
      <c r="C63" s="128"/>
      <c r="D63" s="131"/>
      <c r="E63" s="138"/>
      <c r="F63" s="139"/>
      <c r="G63" s="63">
        <v>145</v>
      </c>
      <c r="H63" s="65">
        <v>145</v>
      </c>
      <c r="I63" s="73">
        <f t="shared" si="4"/>
        <v>100</v>
      </c>
      <c r="J63" s="94"/>
      <c r="K63" s="91"/>
      <c r="L63" s="94"/>
      <c r="M63" s="94"/>
      <c r="N63" s="59"/>
    </row>
    <row r="64" spans="1:14" ht="15" customHeight="1" x14ac:dyDescent="0.3">
      <c r="A64" s="88">
        <v>10</v>
      </c>
      <c r="B64" s="37" t="s">
        <v>75</v>
      </c>
      <c r="C64" s="128"/>
      <c r="D64" s="131"/>
      <c r="E64" s="138"/>
      <c r="F64" s="139"/>
      <c r="G64" s="63">
        <v>5</v>
      </c>
      <c r="H64" s="65">
        <v>5</v>
      </c>
      <c r="I64" s="73">
        <f t="shared" si="4"/>
        <v>100</v>
      </c>
      <c r="J64" s="94"/>
      <c r="K64" s="91"/>
      <c r="L64" s="94"/>
      <c r="M64" s="94"/>
      <c r="N64" s="59"/>
    </row>
    <row r="65" spans="1:14" ht="15" customHeight="1" thickBot="1" x14ac:dyDescent="0.35">
      <c r="A65" s="88">
        <v>11</v>
      </c>
      <c r="B65" s="39" t="s">
        <v>28</v>
      </c>
      <c r="C65" s="129"/>
      <c r="D65" s="131"/>
      <c r="E65" s="140"/>
      <c r="F65" s="141"/>
      <c r="G65" s="60">
        <v>39</v>
      </c>
      <c r="H65" s="61">
        <v>39</v>
      </c>
      <c r="I65" s="74">
        <f t="shared" si="4"/>
        <v>100</v>
      </c>
      <c r="J65" s="94"/>
      <c r="K65" s="91"/>
      <c r="L65" s="94"/>
      <c r="M65" s="94"/>
      <c r="N65" s="59"/>
    </row>
    <row r="66" spans="1:14" ht="57.6" customHeight="1" x14ac:dyDescent="0.3">
      <c r="A66" s="88">
        <v>12</v>
      </c>
      <c r="B66" s="37" t="s">
        <v>57</v>
      </c>
      <c r="C66" s="127" t="s">
        <v>56</v>
      </c>
      <c r="D66" s="131"/>
      <c r="E66" s="136" t="s">
        <v>109</v>
      </c>
      <c r="F66" s="137"/>
      <c r="G66" s="62">
        <v>60</v>
      </c>
      <c r="H66" s="64">
        <v>60</v>
      </c>
      <c r="I66" s="84">
        <f t="shared" si="4"/>
        <v>100</v>
      </c>
      <c r="J66" s="94"/>
      <c r="K66" s="91"/>
      <c r="L66" s="94"/>
      <c r="M66" s="94"/>
      <c r="N66" s="26"/>
    </row>
    <row r="67" spans="1:14" x14ac:dyDescent="0.3">
      <c r="A67" s="88">
        <v>13</v>
      </c>
      <c r="B67" s="37" t="s">
        <v>106</v>
      </c>
      <c r="C67" s="128"/>
      <c r="D67" s="131"/>
      <c r="E67" s="138"/>
      <c r="F67" s="139"/>
      <c r="G67" s="63">
        <v>4200</v>
      </c>
      <c r="H67" s="65">
        <v>4200</v>
      </c>
      <c r="I67" s="73">
        <f t="shared" si="4"/>
        <v>100</v>
      </c>
      <c r="J67" s="94"/>
      <c r="K67" s="91"/>
      <c r="L67" s="94"/>
      <c r="M67" s="94"/>
      <c r="N67" s="26"/>
    </row>
    <row r="68" spans="1:14" ht="28.8" x14ac:dyDescent="0.3">
      <c r="A68" s="88">
        <v>14</v>
      </c>
      <c r="B68" s="37" t="s">
        <v>58</v>
      </c>
      <c r="C68" s="128"/>
      <c r="D68" s="131"/>
      <c r="E68" s="138"/>
      <c r="F68" s="139"/>
      <c r="G68" s="63">
        <v>130</v>
      </c>
      <c r="H68" s="65">
        <v>130</v>
      </c>
      <c r="I68" s="73">
        <f t="shared" si="4"/>
        <v>100</v>
      </c>
      <c r="J68" s="94"/>
      <c r="K68" s="91"/>
      <c r="L68" s="94"/>
      <c r="M68" s="94"/>
      <c r="N68" s="26"/>
    </row>
    <row r="69" spans="1:14" x14ac:dyDescent="0.3">
      <c r="A69" s="88">
        <v>15</v>
      </c>
      <c r="B69" s="37" t="s">
        <v>59</v>
      </c>
      <c r="C69" s="128"/>
      <c r="D69" s="131"/>
      <c r="E69" s="138"/>
      <c r="F69" s="139"/>
      <c r="G69" s="63">
        <v>80</v>
      </c>
      <c r="H69" s="65">
        <v>80</v>
      </c>
      <c r="I69" s="73">
        <f t="shared" si="4"/>
        <v>100</v>
      </c>
      <c r="J69" s="94"/>
      <c r="K69" s="91"/>
      <c r="L69" s="94"/>
      <c r="M69" s="94"/>
      <c r="N69" s="26"/>
    </row>
    <row r="70" spans="1:14" x14ac:dyDescent="0.3">
      <c r="A70" s="88">
        <v>16</v>
      </c>
      <c r="B70" s="37" t="s">
        <v>60</v>
      </c>
      <c r="C70" s="128"/>
      <c r="D70" s="131"/>
      <c r="E70" s="138"/>
      <c r="F70" s="139"/>
      <c r="G70" s="63">
        <v>185</v>
      </c>
      <c r="H70" s="65">
        <v>185</v>
      </c>
      <c r="I70" s="73">
        <f t="shared" si="4"/>
        <v>100</v>
      </c>
      <c r="J70" s="94"/>
      <c r="K70" s="91"/>
      <c r="L70" s="94"/>
      <c r="M70" s="94"/>
      <c r="N70" s="26"/>
    </row>
    <row r="71" spans="1:14" ht="15" thickBot="1" x14ac:dyDescent="0.35">
      <c r="A71" s="88">
        <v>17</v>
      </c>
      <c r="B71" s="86" t="s">
        <v>61</v>
      </c>
      <c r="C71" s="128"/>
      <c r="D71" s="131"/>
      <c r="E71" s="138"/>
      <c r="F71" s="139"/>
      <c r="G71" s="60">
        <v>556</v>
      </c>
      <c r="H71" s="61">
        <v>556</v>
      </c>
      <c r="I71" s="74">
        <f t="shared" si="4"/>
        <v>100</v>
      </c>
      <c r="J71" s="94"/>
      <c r="K71" s="91"/>
      <c r="L71" s="94"/>
      <c r="M71" s="94"/>
      <c r="N71" s="26"/>
    </row>
    <row r="72" spans="1:14" ht="14.4" customHeight="1" x14ac:dyDescent="0.3">
      <c r="A72" s="88">
        <v>18</v>
      </c>
      <c r="B72" s="87" t="s">
        <v>97</v>
      </c>
      <c r="C72" s="133" t="s">
        <v>8</v>
      </c>
      <c r="D72" s="130" t="s">
        <v>51</v>
      </c>
      <c r="E72" s="136" t="s">
        <v>110</v>
      </c>
      <c r="F72" s="137"/>
      <c r="G72" s="79">
        <v>46.5</v>
      </c>
      <c r="H72" s="75">
        <v>46.5</v>
      </c>
      <c r="I72" s="76">
        <f t="shared" si="4"/>
        <v>100</v>
      </c>
      <c r="J72" s="94"/>
      <c r="K72" s="91"/>
      <c r="L72" s="94"/>
      <c r="M72" s="94"/>
      <c r="N72" s="26"/>
    </row>
    <row r="73" spans="1:14" x14ac:dyDescent="0.3">
      <c r="A73" s="88">
        <v>19</v>
      </c>
      <c r="B73" s="37" t="s">
        <v>98</v>
      </c>
      <c r="C73" s="134"/>
      <c r="D73" s="131"/>
      <c r="E73" s="138"/>
      <c r="F73" s="139"/>
      <c r="G73" s="80">
        <v>29100</v>
      </c>
      <c r="H73" s="65">
        <v>29100</v>
      </c>
      <c r="I73" s="73">
        <f t="shared" si="4"/>
        <v>100</v>
      </c>
      <c r="J73" s="94"/>
      <c r="K73" s="91"/>
      <c r="L73" s="94"/>
      <c r="M73" s="94"/>
      <c r="N73" s="26"/>
    </row>
    <row r="74" spans="1:14" x14ac:dyDescent="0.3">
      <c r="A74" s="88">
        <v>20</v>
      </c>
      <c r="B74" s="38" t="s">
        <v>99</v>
      </c>
      <c r="C74" s="134"/>
      <c r="D74" s="131"/>
      <c r="E74" s="138"/>
      <c r="F74" s="139"/>
      <c r="G74" s="80">
        <v>970</v>
      </c>
      <c r="H74" s="65">
        <v>970</v>
      </c>
      <c r="I74" s="73">
        <f t="shared" si="4"/>
        <v>100</v>
      </c>
      <c r="J74" s="94"/>
      <c r="K74" s="91"/>
      <c r="L74" s="94"/>
      <c r="M74" s="94"/>
      <c r="N74" s="26"/>
    </row>
    <row r="75" spans="1:14" x14ac:dyDescent="0.3">
      <c r="A75" s="88">
        <v>21</v>
      </c>
      <c r="B75" s="37" t="s">
        <v>100</v>
      </c>
      <c r="C75" s="134"/>
      <c r="D75" s="131"/>
      <c r="E75" s="138"/>
      <c r="F75" s="139"/>
      <c r="G75" s="80">
        <v>470</v>
      </c>
      <c r="H75" s="65">
        <v>470</v>
      </c>
      <c r="I75" s="73">
        <f t="shared" si="4"/>
        <v>100</v>
      </c>
      <c r="J75" s="94"/>
      <c r="K75" s="91"/>
      <c r="L75" s="94"/>
      <c r="M75" s="94"/>
      <c r="N75" s="26"/>
    </row>
    <row r="76" spans="1:14" x14ac:dyDescent="0.3">
      <c r="A76" s="88">
        <v>22</v>
      </c>
      <c r="B76" s="37" t="s">
        <v>101</v>
      </c>
      <c r="C76" s="134"/>
      <c r="D76" s="131"/>
      <c r="E76" s="138"/>
      <c r="F76" s="139"/>
      <c r="G76" s="80">
        <v>105</v>
      </c>
      <c r="H76" s="65">
        <v>105</v>
      </c>
      <c r="I76" s="73">
        <f t="shared" si="4"/>
        <v>100</v>
      </c>
      <c r="J76" s="94"/>
      <c r="K76" s="91"/>
      <c r="L76" s="94"/>
      <c r="M76" s="94"/>
      <c r="N76" s="26"/>
    </row>
    <row r="77" spans="1:14" ht="15" thickBot="1" x14ac:dyDescent="0.35">
      <c r="A77" s="88">
        <v>23</v>
      </c>
      <c r="B77" s="39" t="s">
        <v>102</v>
      </c>
      <c r="C77" s="135"/>
      <c r="D77" s="132"/>
      <c r="E77" s="140"/>
      <c r="F77" s="141"/>
      <c r="G77" s="81">
        <v>195</v>
      </c>
      <c r="H77" s="61">
        <v>195</v>
      </c>
      <c r="I77" s="74">
        <f t="shared" si="4"/>
        <v>100</v>
      </c>
      <c r="J77" s="94"/>
      <c r="K77" s="91"/>
      <c r="L77" s="94"/>
      <c r="M77" s="94"/>
      <c r="N77" s="26"/>
    </row>
    <row r="78" spans="1:14" ht="39" customHeight="1" x14ac:dyDescent="0.3">
      <c r="B78" s="126" t="s">
        <v>108</v>
      </c>
      <c r="C78" s="126"/>
      <c r="D78" s="126"/>
      <c r="E78" s="126"/>
      <c r="F78" s="126"/>
      <c r="G78" s="126"/>
      <c r="H78" s="126"/>
      <c r="I78" s="126"/>
    </row>
    <row r="79" spans="1:14" x14ac:dyDescent="0.3">
      <c r="D79" s="3"/>
      <c r="E79" s="3"/>
      <c r="F79" s="3"/>
    </row>
    <row r="80" spans="1:14" ht="15" thickBot="1" x14ac:dyDescent="0.35">
      <c r="B80" s="92" t="s">
        <v>111</v>
      </c>
      <c r="D80" s="3"/>
      <c r="E80" s="3"/>
      <c r="F80" s="3"/>
    </row>
    <row r="81" spans="2:12" ht="15" thickBot="1" x14ac:dyDescent="0.35">
      <c r="D81" s="231" t="s">
        <v>113</v>
      </c>
      <c r="E81" s="232"/>
      <c r="F81" s="231" t="s">
        <v>114</v>
      </c>
      <c r="G81" s="232"/>
      <c r="H81" s="233" t="s">
        <v>115</v>
      </c>
      <c r="I81" s="234"/>
      <c r="J81" s="233" t="s">
        <v>117</v>
      </c>
      <c r="K81" s="234"/>
    </row>
    <row r="82" spans="2:12" ht="89.4" customHeight="1" thickBot="1" x14ac:dyDescent="0.35">
      <c r="B82" s="122" t="s">
        <v>9</v>
      </c>
      <c r="C82" s="123" t="s">
        <v>112</v>
      </c>
      <c r="D82" s="124" t="s">
        <v>119</v>
      </c>
      <c r="E82" s="125" t="s">
        <v>120</v>
      </c>
      <c r="F82" s="124" t="s">
        <v>121</v>
      </c>
      <c r="G82" s="125" t="s">
        <v>122</v>
      </c>
      <c r="H82" s="124" t="s">
        <v>123</v>
      </c>
      <c r="I82" s="125" t="s">
        <v>124</v>
      </c>
      <c r="J82" s="124" t="s">
        <v>125</v>
      </c>
      <c r="K82" s="125" t="s">
        <v>126</v>
      </c>
      <c r="L82" s="121" t="s">
        <v>116</v>
      </c>
    </row>
    <row r="83" spans="2:12" ht="63.6" customHeight="1" x14ac:dyDescent="0.3">
      <c r="B83" s="118" t="s">
        <v>27</v>
      </c>
      <c r="C83" s="102">
        <v>33453</v>
      </c>
      <c r="D83" s="105">
        <f>SUM(H9:H10)</f>
        <v>9164</v>
      </c>
      <c r="E83" s="106">
        <f>D83*100/C83</f>
        <v>27.393656772187846</v>
      </c>
      <c r="F83" s="111"/>
      <c r="G83" s="112"/>
      <c r="H83" s="105">
        <f>SUM(H55:H65)</f>
        <v>21858</v>
      </c>
      <c r="I83" s="101">
        <f>H83*100/C83</f>
        <v>65.339431441126351</v>
      </c>
      <c r="J83" s="105">
        <f>C83-D83-F83-H83</f>
        <v>2431</v>
      </c>
      <c r="K83" s="101">
        <f>J83*100/C83</f>
        <v>7.2669117866857977</v>
      </c>
      <c r="L83" s="227" t="s">
        <v>127</v>
      </c>
    </row>
    <row r="84" spans="2:12" ht="63.6" customHeight="1" x14ac:dyDescent="0.3">
      <c r="B84" s="119" t="s">
        <v>56</v>
      </c>
      <c r="C84" s="103">
        <v>7321</v>
      </c>
      <c r="D84" s="107">
        <f>SUM(H11)</f>
        <v>30</v>
      </c>
      <c r="E84" s="108">
        <f t="shared" ref="E84:E86" si="5">D84*100/C84</f>
        <v>0.40978008468788418</v>
      </c>
      <c r="F84" s="113"/>
      <c r="G84" s="114"/>
      <c r="H84" s="107">
        <f>SUM(H66:H71)</f>
        <v>5211</v>
      </c>
      <c r="I84" s="99">
        <f>H84*100/C84</f>
        <v>71.178800710285486</v>
      </c>
      <c r="J84" s="107">
        <f t="shared" ref="J84:J86" si="6">C84-D84-F84-H84</f>
        <v>2080</v>
      </c>
      <c r="K84" s="99">
        <f t="shared" ref="K84:K86" si="7">J84*100/C84</f>
        <v>28.411419205026636</v>
      </c>
      <c r="L84" s="228"/>
    </row>
    <row r="85" spans="2:12" ht="58.8" customHeight="1" x14ac:dyDescent="0.3">
      <c r="B85" s="119" t="s">
        <v>13</v>
      </c>
      <c r="C85" s="103">
        <v>30967</v>
      </c>
      <c r="D85" s="107">
        <f>SUM(H12:H17)</f>
        <v>4762</v>
      </c>
      <c r="E85" s="108">
        <f t="shared" si="5"/>
        <v>15.377660089772984</v>
      </c>
      <c r="F85" s="107">
        <f>SUM(H31:H48)</f>
        <v>14501</v>
      </c>
      <c r="G85" s="115">
        <f>F85*100/C85</f>
        <v>46.827267736622858</v>
      </c>
      <c r="H85" s="117"/>
      <c r="I85" s="114"/>
      <c r="J85" s="107">
        <f t="shared" si="6"/>
        <v>11704</v>
      </c>
      <c r="K85" s="99">
        <f t="shared" si="7"/>
        <v>37.795072173604161</v>
      </c>
      <c r="L85" s="229" t="s">
        <v>129</v>
      </c>
    </row>
    <row r="86" spans="2:12" ht="58.8" customHeight="1" thickBot="1" x14ac:dyDescent="0.35">
      <c r="B86" s="120" t="s">
        <v>8</v>
      </c>
      <c r="C86" s="104">
        <v>73592.900000000009</v>
      </c>
      <c r="D86" s="109">
        <f>SUM(H18:H24)</f>
        <v>2493</v>
      </c>
      <c r="E86" s="110">
        <f t="shared" si="5"/>
        <v>3.3875550494680868</v>
      </c>
      <c r="F86" s="109">
        <f>SUM(H49)</f>
        <v>1300</v>
      </c>
      <c r="G86" s="116">
        <f>F86*100/C86</f>
        <v>1.7664747550375102</v>
      </c>
      <c r="H86" s="109">
        <f>SUM(H72:H77)</f>
        <v>30886.5</v>
      </c>
      <c r="I86" s="100">
        <f>H86*100/C86</f>
        <v>41.969401939589275</v>
      </c>
      <c r="J86" s="109">
        <f t="shared" si="6"/>
        <v>38913.400000000009</v>
      </c>
      <c r="K86" s="100">
        <f t="shared" si="7"/>
        <v>52.876568255905127</v>
      </c>
      <c r="L86" s="230"/>
    </row>
    <row r="87" spans="2:12" x14ac:dyDescent="0.3">
      <c r="B87" s="98" t="s">
        <v>118</v>
      </c>
      <c r="C87" s="97">
        <f>SUM(C83:C86)</f>
        <v>145333.90000000002</v>
      </c>
      <c r="D87" s="95"/>
      <c r="E87" s="95"/>
      <c r="F87" s="95"/>
      <c r="G87" s="95"/>
      <c r="H87" s="95"/>
      <c r="I87" s="95"/>
      <c r="J87" s="95"/>
      <c r="K87" s="95"/>
    </row>
    <row r="88" spans="2:12" x14ac:dyDescent="0.3">
      <c r="B88" s="96" t="s">
        <v>128</v>
      </c>
    </row>
  </sheetData>
  <mergeCells count="119">
    <mergeCell ref="L83:L84"/>
    <mergeCell ref="L85:L86"/>
    <mergeCell ref="D81:E81"/>
    <mergeCell ref="F81:G81"/>
    <mergeCell ref="H81:I81"/>
    <mergeCell ref="J81:K81"/>
    <mergeCell ref="E72:F77"/>
    <mergeCell ref="J28:K28"/>
    <mergeCell ref="J53:K53"/>
    <mergeCell ref="H28:I28"/>
    <mergeCell ref="H34:H35"/>
    <mergeCell ref="I34:I35"/>
    <mergeCell ref="H31:H33"/>
    <mergeCell ref="I31:I33"/>
    <mergeCell ref="J34:J35"/>
    <mergeCell ref="K34:K35"/>
    <mergeCell ref="H46:H48"/>
    <mergeCell ref="I46:I48"/>
    <mergeCell ref="G34:G35"/>
    <mergeCell ref="G31:G33"/>
    <mergeCell ref="G46:G48"/>
    <mergeCell ref="J31:J33"/>
    <mergeCell ref="K31:K33"/>
    <mergeCell ref="H53:I53"/>
    <mergeCell ref="G52:I52"/>
    <mergeCell ref="E53:F54"/>
    <mergeCell ref="E49:F49"/>
    <mergeCell ref="E46:F48"/>
    <mergeCell ref="E45:F45"/>
    <mergeCell ref="E44:F44"/>
    <mergeCell ref="E43:F43"/>
    <mergeCell ref="E40:F42"/>
    <mergeCell ref="E36:F39"/>
    <mergeCell ref="E34:F35"/>
    <mergeCell ref="J36:J39"/>
    <mergeCell ref="J46:J48"/>
    <mergeCell ref="D23:D24"/>
    <mergeCell ref="C12:C17"/>
    <mergeCell ref="D12:D17"/>
    <mergeCell ref="E28:F29"/>
    <mergeCell ref="J6:K6"/>
    <mergeCell ref="G6:I6"/>
    <mergeCell ref="G27:I27"/>
    <mergeCell ref="J27:K27"/>
    <mergeCell ref="E24:F24"/>
    <mergeCell ref="E23:F23"/>
    <mergeCell ref="E18:F22"/>
    <mergeCell ref="E17:F17"/>
    <mergeCell ref="E16:F16"/>
    <mergeCell ref="E15:F15"/>
    <mergeCell ref="E14:F14"/>
    <mergeCell ref="E13:F13"/>
    <mergeCell ref="E12:F12"/>
    <mergeCell ref="E11:F11"/>
    <mergeCell ref="E9:F10"/>
    <mergeCell ref="E7:F8"/>
    <mergeCell ref="L27:N27"/>
    <mergeCell ref="J1:N1"/>
    <mergeCell ref="M28:N28"/>
    <mergeCell ref="L6:N6"/>
    <mergeCell ref="J7:K7"/>
    <mergeCell ref="M7:N7"/>
    <mergeCell ref="N31:N33"/>
    <mergeCell ref="L34:L35"/>
    <mergeCell ref="M34:M35"/>
    <mergeCell ref="N34:N35"/>
    <mergeCell ref="L31:L33"/>
    <mergeCell ref="M31:M33"/>
    <mergeCell ref="B3:N3"/>
    <mergeCell ref="B7:B8"/>
    <mergeCell ref="C7:C8"/>
    <mergeCell ref="D7:D8"/>
    <mergeCell ref="B28:B29"/>
    <mergeCell ref="H7:I7"/>
    <mergeCell ref="C9:C10"/>
    <mergeCell ref="C18:C24"/>
    <mergeCell ref="D9:D10"/>
    <mergeCell ref="D18:D22"/>
    <mergeCell ref="C28:C29"/>
    <mergeCell ref="D28:D29"/>
    <mergeCell ref="M53:N53"/>
    <mergeCell ref="K36:K39"/>
    <mergeCell ref="K40:K42"/>
    <mergeCell ref="L36:L39"/>
    <mergeCell ref="M36:M39"/>
    <mergeCell ref="N36:N39"/>
    <mergeCell ref="L40:L42"/>
    <mergeCell ref="M40:M42"/>
    <mergeCell ref="N40:N42"/>
    <mergeCell ref="K46:K48"/>
    <mergeCell ref="L46:L48"/>
    <mergeCell ref="M46:M48"/>
    <mergeCell ref="N46:N48"/>
    <mergeCell ref="J52:K52"/>
    <mergeCell ref="L52:N52"/>
    <mergeCell ref="J40:J42"/>
    <mergeCell ref="B78:I78"/>
    <mergeCell ref="C55:C65"/>
    <mergeCell ref="D55:D71"/>
    <mergeCell ref="D72:D77"/>
    <mergeCell ref="C72:C77"/>
    <mergeCell ref="C66:C71"/>
    <mergeCell ref="E66:F71"/>
    <mergeCell ref="E55:F65"/>
    <mergeCell ref="A36:A37"/>
    <mergeCell ref="B53:B54"/>
    <mergeCell ref="G36:G39"/>
    <mergeCell ref="H36:H39"/>
    <mergeCell ref="I36:I39"/>
    <mergeCell ref="G40:G42"/>
    <mergeCell ref="H40:H42"/>
    <mergeCell ref="I40:I42"/>
    <mergeCell ref="B36:B37"/>
    <mergeCell ref="D30:D49"/>
    <mergeCell ref="C53:C54"/>
    <mergeCell ref="D53:D54"/>
    <mergeCell ref="C30:C48"/>
    <mergeCell ref="E31:F33"/>
    <mergeCell ref="E30:F30"/>
  </mergeCells>
  <pageMargins left="0.31496062992125984" right="0.31496062992125984" top="0.15748031496062992" bottom="0.15748031496062992" header="0.31496062992125984" footer="0.31496062992125984"/>
  <pageSetup paperSize="9" scale="64" orientation="landscape" r:id="rId1"/>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Anastasija Goļatkina</dc:creator>
  <cp:lastModifiedBy>Anastasija Goļatkina</cp:lastModifiedBy>
  <cp:lastPrinted>2020-11-16T11:31:56Z</cp:lastPrinted>
  <dcterms:created xsi:type="dcterms:W3CDTF">2020-10-05T10:58:07Z</dcterms:created>
  <dcterms:modified xsi:type="dcterms:W3CDTF">2021-04-26T06:38:56Z</dcterms:modified>
</cp:coreProperties>
</file>