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1.gads\2021-6_Ēdināšana skolas_PII\"/>
    </mc:Choice>
  </mc:AlternateContent>
  <xr:revisionPtr revIDLastSave="0" documentId="13_ncr:1_{AA10CE56-299D-4712-8A24-69B7C0A34A18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kopa" sheetId="1" r:id="rId1"/>
    <sheet name="1.dala" sheetId="2" r:id="rId2"/>
    <sheet name="2.dala" sheetId="9" r:id="rId3"/>
    <sheet name="3.dala" sheetId="10" r:id="rId4"/>
    <sheet name="4.dala" sheetId="11" r:id="rId5"/>
    <sheet name="5.dala" sheetId="12" r:id="rId6"/>
    <sheet name="6.dala" sheetId="13" r:id="rId7"/>
    <sheet name="7.dala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E18" i="1"/>
  <c r="G17" i="1" l="1"/>
  <c r="G15" i="1"/>
  <c r="G13" i="1"/>
  <c r="G12" i="1"/>
  <c r="G10" i="1"/>
  <c r="G8" i="1"/>
  <c r="G7" i="1"/>
  <c r="G5" i="1"/>
  <c r="G4" i="1"/>
  <c r="G3" i="1"/>
  <c r="D18" i="1" l="1"/>
  <c r="D16" i="1"/>
  <c r="D14" i="1"/>
  <c r="D13" i="14"/>
  <c r="D13" i="13"/>
  <c r="D13" i="12"/>
  <c r="D12" i="14" l="1"/>
  <c r="D11" i="14"/>
  <c r="B10" i="14"/>
  <c r="D10" i="14" s="1"/>
  <c r="D9" i="14"/>
  <c r="D25" i="13"/>
  <c r="D26" i="13" s="1"/>
  <c r="D12" i="13"/>
  <c r="D11" i="13"/>
  <c r="B10" i="13"/>
  <c r="D10" i="13" s="1"/>
  <c r="D9" i="13"/>
  <c r="D25" i="12"/>
  <c r="D26" i="12" s="1"/>
  <c r="D12" i="12"/>
  <c r="D11" i="12"/>
  <c r="B10" i="12"/>
  <c r="D10" i="12" s="1"/>
  <c r="D9" i="12"/>
  <c r="D14" i="12" s="1"/>
  <c r="G14" i="1" s="1"/>
  <c r="D36" i="11"/>
  <c r="D37" i="11" s="1"/>
  <c r="D24" i="11"/>
  <c r="D25" i="11" s="1"/>
  <c r="D12" i="11"/>
  <c r="D11" i="11"/>
  <c r="D10" i="11"/>
  <c r="D9" i="11"/>
  <c r="D24" i="10"/>
  <c r="D25" i="10" s="1"/>
  <c r="D12" i="10"/>
  <c r="D11" i="10"/>
  <c r="B10" i="10"/>
  <c r="D10" i="10" s="1"/>
  <c r="D9" i="10"/>
  <c r="E6" i="1"/>
  <c r="D36" i="9"/>
  <c r="D37" i="9" s="1"/>
  <c r="D24" i="9"/>
  <c r="D25" i="9" s="1"/>
  <c r="D48" i="9" s="1"/>
  <c r="D12" i="9"/>
  <c r="D11" i="9"/>
  <c r="B10" i="9"/>
  <c r="D10" i="9" s="1"/>
  <c r="D9" i="9"/>
  <c r="D48" i="2"/>
  <c r="D49" i="2" s="1"/>
  <c r="D62" i="2" s="1"/>
  <c r="D36" i="2"/>
  <c r="D37" i="2" s="1"/>
  <c r="D61" i="2" s="1"/>
  <c r="D24" i="2"/>
  <c r="D14" i="13" l="1"/>
  <c r="G16" i="1" s="1"/>
  <c r="H16" i="1" s="1"/>
  <c r="D13" i="10"/>
  <c r="G9" i="1" s="1"/>
  <c r="D13" i="9"/>
  <c r="G6" i="1" s="1"/>
  <c r="H6" i="1" s="1"/>
  <c r="D14" i="14"/>
  <c r="H14" i="1"/>
  <c r="D15" i="13"/>
  <c r="D16" i="13" s="1"/>
  <c r="D29" i="13"/>
  <c r="D37" i="13"/>
  <c r="D27" i="13"/>
  <c r="D28" i="13" s="1"/>
  <c r="D36" i="12"/>
  <c r="D29" i="12"/>
  <c r="D37" i="12"/>
  <c r="D27" i="12"/>
  <c r="D28" i="12" s="1"/>
  <c r="D13" i="11"/>
  <c r="D28" i="11"/>
  <c r="D27" i="11"/>
  <c r="D26" i="11"/>
  <c r="D48" i="11"/>
  <c r="D40" i="11"/>
  <c r="D38" i="11"/>
  <c r="D39" i="11" s="1"/>
  <c r="D49" i="11"/>
  <c r="D36" i="10"/>
  <c r="D28" i="10"/>
  <c r="D26" i="10"/>
  <c r="D27" i="10" s="1"/>
  <c r="D35" i="10"/>
  <c r="D16" i="10"/>
  <c r="D29" i="10"/>
  <c r="D49" i="9"/>
  <c r="D40" i="9"/>
  <c r="D38" i="9"/>
  <c r="D39" i="9" s="1"/>
  <c r="D26" i="9"/>
  <c r="D27" i="9" s="1"/>
  <c r="D28" i="9"/>
  <c r="D52" i="2"/>
  <c r="D50" i="2"/>
  <c r="D51" i="2" s="1"/>
  <c r="D40" i="2"/>
  <c r="D38" i="2"/>
  <c r="D39" i="2" s="1"/>
  <c r="D25" i="2"/>
  <c r="G18" i="1" l="1"/>
  <c r="J18" i="1" s="1"/>
  <c r="D14" i="11"/>
  <c r="D15" i="11" s="1"/>
  <c r="G11" i="1"/>
  <c r="D14" i="10"/>
  <c r="D15" i="10" s="1"/>
  <c r="D14" i="9"/>
  <c r="D15" i="9" s="1"/>
  <c r="D16" i="9"/>
  <c r="D17" i="9" s="1"/>
  <c r="D18" i="9" s="1"/>
  <c r="D47" i="9"/>
  <c r="D50" i="9" s="1"/>
  <c r="D17" i="14"/>
  <c r="D18" i="14" s="1"/>
  <c r="D15" i="14"/>
  <c r="D16" i="14" s="1"/>
  <c r="D17" i="13"/>
  <c r="D18" i="13" s="1"/>
  <c r="D36" i="13"/>
  <c r="D38" i="13" s="1"/>
  <c r="D30" i="13"/>
  <c r="D31" i="13" s="1"/>
  <c r="D17" i="12"/>
  <c r="D15" i="12"/>
  <c r="D16" i="12" s="1"/>
  <c r="D30" i="12"/>
  <c r="D31" i="12" s="1"/>
  <c r="D38" i="12"/>
  <c r="D47" i="11"/>
  <c r="D50" i="11" s="1"/>
  <c r="D53" i="11" s="1"/>
  <c r="D16" i="11"/>
  <c r="D29" i="11"/>
  <c r="D30" i="11" s="1"/>
  <c r="D41" i="11"/>
  <c r="D42" i="11" s="1"/>
  <c r="D30" i="10"/>
  <c r="D37" i="10"/>
  <c r="D40" i="10" s="1"/>
  <c r="D17" i="10"/>
  <c r="D18" i="10" s="1"/>
  <c r="D41" i="9"/>
  <c r="D42" i="9" s="1"/>
  <c r="D29" i="9"/>
  <c r="D30" i="9" s="1"/>
  <c r="D26" i="2"/>
  <c r="D27" i="2" s="1"/>
  <c r="D60" i="2"/>
  <c r="D53" i="2"/>
  <c r="D54" i="2" s="1"/>
  <c r="D41" i="2"/>
  <c r="D42" i="2" s="1"/>
  <c r="D28" i="2"/>
  <c r="D29" i="2" s="1"/>
  <c r="D30" i="2" s="1"/>
  <c r="H18" i="1" l="1"/>
  <c r="D19" i="14"/>
  <c r="D19" i="13"/>
  <c r="D41" i="13"/>
  <c r="D39" i="13"/>
  <c r="D40" i="13" s="1"/>
  <c r="D18" i="12"/>
  <c r="D19" i="12" s="1"/>
  <c r="D41" i="12"/>
  <c r="D39" i="12"/>
  <c r="D40" i="12" s="1"/>
  <c r="D17" i="11"/>
  <c r="D18" i="11" s="1"/>
  <c r="D51" i="11"/>
  <c r="D52" i="11" s="1"/>
  <c r="D54" i="11"/>
  <c r="D55" i="11" s="1"/>
  <c r="D38" i="10"/>
  <c r="D39" i="10" s="1"/>
  <c r="D41" i="10"/>
  <c r="D42" i="10" s="1"/>
  <c r="D51" i="9"/>
  <c r="D52" i="9" s="1"/>
  <c r="D53" i="9"/>
  <c r="B10" i="2"/>
  <c r="D12" i="2"/>
  <c r="D11" i="2"/>
  <c r="D9" i="2"/>
  <c r="D42" i="13" l="1"/>
  <c r="D43" i="13" s="1"/>
  <c r="D42" i="12"/>
  <c r="D43" i="12" s="1"/>
  <c r="D54" i="9"/>
  <c r="D55" i="9" s="1"/>
  <c r="E16" i="1"/>
  <c r="E14" i="1"/>
  <c r="E11" i="1"/>
  <c r="E9" i="1"/>
  <c r="E2" i="1"/>
  <c r="H11" i="1" l="1"/>
  <c r="H9" i="1"/>
  <c r="H3" i="1" l="1"/>
  <c r="H5" i="1"/>
  <c r="H4" i="1"/>
  <c r="H13" i="1"/>
  <c r="H12" i="1" l="1"/>
  <c r="I11" i="1"/>
  <c r="J11" i="1" s="1"/>
  <c r="H17" i="1"/>
  <c r="I16" i="1"/>
  <c r="J16" i="1" s="1"/>
  <c r="H15" i="1"/>
  <c r="I14" i="1"/>
  <c r="J14" i="1" s="1"/>
  <c r="H10" i="1"/>
  <c r="I9" i="1"/>
  <c r="J9" i="1" s="1"/>
  <c r="H7" i="1"/>
  <c r="I6" i="1"/>
  <c r="J6" i="1" s="1"/>
  <c r="H8" i="1" l="1"/>
  <c r="D10" i="2"/>
  <c r="D13" i="2" s="1"/>
  <c r="G2" i="1" s="1"/>
  <c r="H2" i="1" l="1"/>
  <c r="I2" i="1"/>
  <c r="D14" i="2"/>
  <c r="D15" i="2" s="1"/>
  <c r="D59" i="2"/>
  <c r="D63" i="2" s="1"/>
  <c r="D16" i="2"/>
  <c r="J2" i="1" l="1"/>
  <c r="J19" i="1" s="1"/>
  <c r="I19" i="1"/>
  <c r="I21" i="1" s="1"/>
  <c r="D66" i="2"/>
  <c r="D67" i="2" s="1"/>
  <c r="D68" i="2" s="1"/>
  <c r="D64" i="2"/>
  <c r="D65" i="2" s="1"/>
  <c r="D17" i="2"/>
  <c r="D18" i="2" s="1"/>
</calcChain>
</file>

<file path=xl/sharedStrings.xml><?xml version="1.0" encoding="utf-8"?>
<sst xmlns="http://schemas.openxmlformats.org/spreadsheetml/2006/main" count="495" uniqueCount="103">
  <si>
    <t>Iestādes nosaukums</t>
  </si>
  <si>
    <t>Ēdināšanas pakalpojumi Rīgas 7. pirmsskolas izglītības iestādē</t>
  </si>
  <si>
    <t>Ēdināšanas pakalpojumi Rīgas 80. pirmsskolas izglītības iestādē</t>
  </si>
  <si>
    <t>Ēdināšanas pakalpojumi Rīgas 132. pirmsskolas izglītības iestādē "Ieviņa"</t>
  </si>
  <si>
    <t>Ēdināšanas pakalpojumi Rīgas 172. pirmsskolas izglītības iestādē</t>
  </si>
  <si>
    <t>Ēdināšanas pakalpojumi Rīgas 180. pirmsskolas izglītības iestādē</t>
  </si>
  <si>
    <t>Ēdināšanas pakalpojumi Rīgas 220. pirmsskolas izglītības iestādē</t>
  </si>
  <si>
    <t>Ēdināšanas pakalpojumi Rīgas 233. pirmsskolas izglītības iestādē</t>
  </si>
  <si>
    <t>Ēdināšanas pakalpojumi Rīgas pirmsskolas izglītības iestādē "Kadiķītis"</t>
  </si>
  <si>
    <t>Ēdināšanas pakalpojumi Rīgas pirmsskolas izglītības iestādē "Māra"</t>
  </si>
  <si>
    <t>Ēdināšanas pakalpojumi Rīgas pirmsskolas izglītības iestādē "Mārdega"</t>
  </si>
  <si>
    <t xml:space="preserve">LUDZAS IELA 30, LATGALES PRIEKŠPILSĒTA, RĪGA, LV-1003 </t>
  </si>
  <si>
    <t xml:space="preserve">GARĀ IELA 24, KURZEMES RAJONS, RĪGA, LV-1055 </t>
  </si>
  <si>
    <t>VENTSPILS IELA 13A, ZEMGALES PRIEKŠPILSĒTA, RĪGA, LV-1002</t>
  </si>
  <si>
    <t xml:space="preserve">GLŪDAS IELA 5, LATGALES PRIEKŠPILSĒTA, RĪGA, LV-1063 </t>
  </si>
  <si>
    <t>TEBRAS IELA 6A, VIDZEMES PRIEKŠPILSĒTA, RĪGA, LV-1064</t>
  </si>
  <si>
    <t>IZVALTAS IELA 2, LATGALES PRIEKŠPILSĒTA, RĪGA, LV-1057</t>
  </si>
  <si>
    <t>MADONAS IELA 24B, VIDZEMES PRIEKŠPILSĒTA, RĪGA, LV-1084</t>
  </si>
  <si>
    <t>GARĀ IELA 31, KURZEMES RAJONS, RĪGA, LV-1055</t>
  </si>
  <si>
    <t xml:space="preserve">SESKU IELA 33B, LATGALES PRIEKŠPILSĒTA, RĪGA, LV-1082 </t>
  </si>
  <si>
    <t>TALLINAS IELA 64, LATGALES PRIEKŠPILSĒTA, RĪGA, LV-1009</t>
  </si>
  <si>
    <t>KANDAVAS IELA 4, KURZEMES RAJONS, RĪGA, LV-1083
VIRCAVAS IELA 7, KURZEMES RAJONS, RĪGA, LV-1083</t>
  </si>
  <si>
    <t xml:space="preserve">TĒRBATAS IELA 15/17, CENTRA RAJONS, RĪGA, LV-1011 
AKAS IELA 10, CENTRA RAJONS, RĪGA, LV-1011 </t>
  </si>
  <si>
    <t>MASKAVAS IELA 262, LATGALES PRIEKŠPILSĒTA, RĪGA, LV-1063</t>
  </si>
  <si>
    <t xml:space="preserve">IKŠĶILES IELA 6, LATGALES PRIEKŠPILSĒTA, RĪGA, LV-1057 </t>
  </si>
  <si>
    <t xml:space="preserve">ANDROMEDAS GATVE 11, VIDZEMES PRIEKŠPILSĒTA, RĪGA, LV-1084 </t>
  </si>
  <si>
    <t>PURVCIEMA IELA 23A, VIDZEMES PRIEKŠPILSĒTA, RĪGA, LV-1035</t>
  </si>
  <si>
    <t xml:space="preserve">AUGUSTA DOMBROVSKA IELA 88, ZIEMEĻU RAJONS, RĪGA, LV-1015 </t>
  </si>
  <si>
    <t>Audzēkņu skaits</t>
  </si>
  <si>
    <t>Vecmīlgrāvī, citas iestādes nav tuvumā</t>
  </si>
  <si>
    <t>Uz Rumbulas pusi, citas iestādes nav tuvumā</t>
  </si>
  <si>
    <t>800 m attālumā, 51.vsk. šobrīd Baltic, ja PII samazināsies audzēkņu skaits, tad varēs piegādāt</t>
  </si>
  <si>
    <t>1.6 km, tad 2.6 km.
40.vsk. šobrīd Fristar.
Fristar arī Austumu vsk., kas 650 m attālumā līdz 7.pii</t>
  </si>
  <si>
    <t>4 km, 80.vsk. šobrīd Baltic.
Baltic arī Juglas vsk., kas 700 m līdz 180.PII</t>
  </si>
  <si>
    <t>1.2 km</t>
  </si>
  <si>
    <t>No šī iepirkuma iestādēm neviena nav blakus, bet ļoti tuvu ir F.Brīvzemnieka un Āgenskalna Valsts ģimnāzija, kur šobrīd ir Žaks</t>
  </si>
  <si>
    <t>59 m</t>
  </si>
  <si>
    <t>Audzēkņu skaits kopā</t>
  </si>
  <si>
    <t>Attālums</t>
  </si>
  <si>
    <t xml:space="preserve">10.pielikums </t>
  </si>
  <si>
    <t>FINANŠU PIEDĀVĀJUMS</t>
  </si>
  <si>
    <t>A</t>
  </si>
  <si>
    <t>B</t>
  </si>
  <si>
    <t>C</t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</si>
  <si>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</si>
  <si>
    <r>
      <t>Klašu grupas un ēdienreizes (pusdienas/ brokastis vai launags) nosaukums</t>
    </r>
    <r>
      <rPr>
        <vertAlign val="superscript"/>
        <sz val="13"/>
        <color rgb="FF000000"/>
        <rFont val="Times New Roman"/>
        <family val="1"/>
        <charset val="186"/>
      </rPr>
      <t>1</t>
    </r>
  </si>
  <si>
    <t xml:space="preserve">Kopējais izglītojamo skaits attiecīgajā klašu grupā </t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</si>
  <si>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</si>
  <si>
    <r>
      <t xml:space="preserve">Viena gada cena attiecīgajai klašu grupai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</si>
  <si>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Līgumcena vienam gadam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</si>
  <si>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viena gada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</si>
  <si>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vienam gadam ar PVN, </t>
    </r>
    <r>
      <rPr>
        <i/>
        <sz val="13"/>
        <color rgb="FF000000"/>
        <rFont val="Times New Roman"/>
        <family val="1"/>
        <charset val="186"/>
      </rPr>
      <t>euro</t>
    </r>
  </si>
  <si>
    <r>
      <t xml:space="preserve">Līgumcena </t>
    </r>
    <r>
      <rPr>
        <b/>
        <u/>
        <sz val="13"/>
        <color rgb="FF000000"/>
        <rFont val="Times New Roman"/>
        <family val="1"/>
        <charset val="186"/>
      </rPr>
      <t>pieciem</t>
    </r>
    <r>
      <rPr>
        <b/>
        <sz val="13"/>
        <color rgb="FF000000"/>
        <rFont val="Times New Roman"/>
        <family val="1"/>
        <charset val="186"/>
      </rPr>
      <t xml:space="preserve"> gadiem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</si>
  <si>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piecu gadu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</si>
  <si>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pieciem gadiem ar PVN, </t>
    </r>
    <r>
      <rPr>
        <i/>
        <sz val="13"/>
        <color rgb="FF000000"/>
        <rFont val="Times New Roman"/>
        <family val="1"/>
        <charset val="186"/>
      </rPr>
      <t>euro</t>
    </r>
  </si>
  <si>
    <r>
      <rPr>
        <vertAlign val="superscript"/>
        <sz val="13"/>
        <color theme="1"/>
        <rFont val="Times New Roman"/>
        <family val="1"/>
        <charset val="186"/>
      </rPr>
      <t>1</t>
    </r>
    <r>
      <rPr>
        <sz val="13"/>
        <color theme="1"/>
        <rFont val="Times New Roman"/>
        <family val="1"/>
        <charset val="186"/>
      </rPr>
      <t xml:space="preserve"> Vienas dienas ēdināšanas cena vienam izglītojamajam jānorāda visām ēdienreizēm, kuras minētas attiecīgās Iepirkuma daļas tehniskajā specifikācijā.</t>
    </r>
  </si>
  <si>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172 dienas mācību gadā skolēniem</t>
    </r>
  </si>
  <si>
    <t>Pretendenta nosaukums</t>
  </si>
  <si>
    <t>Pilnvarotās personas vārds, uzvārds, amats:</t>
  </si>
  <si>
    <t>1.daļa</t>
  </si>
  <si>
    <t>Ēdināšanas pakalpojumi Rīgas 34. vidusskolā</t>
  </si>
  <si>
    <t>Ēdināšanas pakalpojumi Rīgas 40. vidusskolā</t>
  </si>
  <si>
    <t>Ēdināšanas pakalpojumi Rīgas 51. vidusskolā</t>
  </si>
  <si>
    <t>Ēdināšanas pakalpojumi Rīgas 72. vidusskolā</t>
  </si>
  <si>
    <t>Ēdināšanas pakalpojumi Rīgas 80. vidusskolā</t>
  </si>
  <si>
    <t>Ēdināšanas pakalpojumi Rīgas 85. vidusskolā</t>
  </si>
  <si>
    <t>Ēdināšanas pakalpojumi Rīgas Rīnūžu vidusskolā</t>
  </si>
  <si>
    <t>1.- 4.klases (brokastis)</t>
  </si>
  <si>
    <t>1.- 4.klases (launags)</t>
  </si>
  <si>
    <r>
      <rPr>
        <vertAlign val="superscript"/>
        <sz val="13"/>
        <color theme="1"/>
        <rFont val="Times New Roman"/>
        <family val="1"/>
        <charset val="186"/>
      </rPr>
      <t>3</t>
    </r>
    <r>
      <rPr>
        <sz val="13"/>
        <color theme="1"/>
        <rFont val="Times New Roman"/>
        <family val="1"/>
        <charset val="186"/>
      </rPr>
      <t xml:space="preserve"> Vienas dienas ēdināšanas cena vienam izglītojamajam attiecināma uz visām trīs ēdienreizēm: brokastīm, pusdienām, launagu, kopā. Finanšu piedāvājumā pretendents visām izglītojamo grupām piedāvā vienotu cenu, jo vienā pirmsskolas grupā var būt jaukta vecuma izglītojamie un mācību gada ietvaros audzēkņu vecumi mainās, tādēļ vienota cena atvieglo norēķinus.</t>
    </r>
  </si>
  <si>
    <r>
      <rPr>
        <vertAlign val="superscript"/>
        <sz val="13"/>
        <color theme="1"/>
        <rFont val="Times New Roman"/>
        <family val="1"/>
        <charset val="186"/>
      </rPr>
      <t>4</t>
    </r>
    <r>
      <rPr>
        <sz val="13"/>
        <color theme="1"/>
        <rFont val="Times New Roman"/>
        <family val="1"/>
        <charset val="186"/>
      </rPr>
      <t xml:space="preserve"> 252 mācību dienas gadā pirmsskolas vecuma bērnu grupām.</t>
    </r>
  </si>
  <si>
    <t>Ēdienreizes nosaukums</t>
  </si>
  <si>
    <t>Kopējais izglītojamo skaits iestādē</t>
  </si>
  <si>
    <r>
      <t xml:space="preserve">Viena gada cena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</si>
  <si>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  <r>
      <rPr>
        <vertAlign val="superscript"/>
        <sz val="13"/>
        <color rgb="FF000000"/>
        <rFont val="Times New Roman"/>
        <family val="1"/>
        <charset val="186"/>
      </rPr>
      <t>3</t>
    </r>
  </si>
  <si>
    <r>
      <t>D=B*C*252</t>
    </r>
    <r>
      <rPr>
        <vertAlign val="superscript"/>
        <sz val="13"/>
        <color rgb="FF000000"/>
        <rFont val="Times New Roman"/>
        <family val="1"/>
        <charset val="186"/>
      </rPr>
      <t>4</t>
    </r>
  </si>
  <si>
    <t>1. - 12.klases (pusdienas vai pārtikas pakas)</t>
  </si>
  <si>
    <t>Papildu atlīdzība par epidemioloģiskās drošības pasākumu īstenošanu Covid-19 infekcijas izplatības ierobežošanai uz vienu pusdienu porciju/pārtikas paku dienā bez PVN, EUR</t>
  </si>
  <si>
    <t>1.daļas finanšu piedāvājuma kopsavilkums</t>
  </si>
  <si>
    <t xml:space="preserve">Viena gada cena euro bez PVN </t>
  </si>
  <si>
    <t>Iestāde</t>
  </si>
  <si>
    <t xml:space="preserve">(pusdienas, brokastis un launags) </t>
  </si>
  <si>
    <t>2.daļa</t>
  </si>
  <si>
    <t>2.daļas finanšu piedāvājuma kopsavilkums</t>
  </si>
  <si>
    <t>3.daļas finanšu piedāvājuma kopsavilkums</t>
  </si>
  <si>
    <t>3.daļa</t>
  </si>
  <si>
    <t>4.daļa</t>
  </si>
  <si>
    <t>4.daļas finanšu piedāvājuma kopsavilkums</t>
  </si>
  <si>
    <t>5.daļa</t>
  </si>
  <si>
    <t>5.daļas finanšu piedāvājuma kopsavilkums</t>
  </si>
  <si>
    <t>6.daļa</t>
  </si>
  <si>
    <t>6.daļas finanšu piedāvājuma kopsavilkums</t>
  </si>
  <si>
    <t>7.daļa</t>
  </si>
  <si>
    <t>Daļas Nr.</t>
  </si>
  <si>
    <t xml:space="preserve">pirmsskolas grupas (pusdienas, brokastis un launags) </t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</si>
  <si>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  <r>
      <rPr>
        <sz val="13"/>
        <color rgb="FF000000"/>
        <rFont val="Times New Roman"/>
        <family val="1"/>
        <charset val="186"/>
      </rPr>
      <t xml:space="preserve">
vai 252</t>
    </r>
    <r>
      <rPr>
        <vertAlign val="superscript"/>
        <sz val="13"/>
        <color rgb="FF000000"/>
        <rFont val="Times New Roman"/>
        <family val="1"/>
        <charset val="186"/>
      </rPr>
      <t>4</t>
    </r>
  </si>
  <si>
    <t>pirmsskolas grupas (pusdienas, brokastis un launags)</t>
  </si>
  <si>
    <r>
      <t xml:space="preserve">Paredzamā līgumcena (katras iestādes kopējā summa par ēdināšanas pakalpojumiem </t>
    </r>
    <r>
      <rPr>
        <b/>
        <u/>
        <sz val="12"/>
        <color rgb="FF000000"/>
        <rFont val="Times New Roman"/>
        <family val="1"/>
        <charset val="186"/>
      </rPr>
      <t>vienam gadam</t>
    </r>
    <r>
      <rPr>
        <sz val="12"/>
        <color rgb="FF000000"/>
        <rFont val="Times New Roman"/>
        <family val="1"/>
        <charset val="186"/>
      </rPr>
      <t>), EUR</t>
    </r>
  </si>
  <si>
    <r>
      <t xml:space="preserve">Paredzamā līgumcena pieciem gadiem (katras iestādes kopējā summa par ēdināšanas pakalpojumiem vienam gadam, kas reizināta ar </t>
    </r>
    <r>
      <rPr>
        <b/>
        <u/>
        <sz val="12"/>
        <color rgb="FF000000"/>
        <rFont val="Times New Roman"/>
        <family val="1"/>
        <charset val="186"/>
      </rPr>
      <t>pieci</t>
    </r>
    <r>
      <rPr>
        <sz val="12"/>
        <color rgb="FF000000"/>
        <rFont val="Times New Roman"/>
        <family val="1"/>
        <charset val="186"/>
      </rPr>
      <t>), EUR</t>
    </r>
  </si>
  <si>
    <r>
      <t xml:space="preserve">Daļas paredzamā līgumcena (katras daļas kopējā summa par ēdināšanas pakalpojumiem </t>
    </r>
    <r>
      <rPr>
        <b/>
        <u/>
        <sz val="12"/>
        <color rgb="FF000000"/>
        <rFont val="Times New Roman"/>
        <family val="1"/>
        <charset val="186"/>
      </rPr>
      <t>vienam gadam</t>
    </r>
    <r>
      <rPr>
        <sz val="12"/>
        <color rgb="FF000000"/>
        <rFont val="Times New Roman"/>
        <family val="1"/>
        <charset val="186"/>
      </rPr>
      <t>), EUR</t>
    </r>
  </si>
  <si>
    <r>
      <t xml:space="preserve">Daļas paredzamā līgumcena pieciem gadiem (katras daļas kopējā summa par ēdināšanas pakalpojumiem vienam gadam, kas reizināta ar </t>
    </r>
    <r>
      <rPr>
        <b/>
        <u/>
        <sz val="12"/>
        <color rgb="FF000000"/>
        <rFont val="Times New Roman"/>
        <family val="1"/>
        <charset val="186"/>
      </rPr>
      <t>pieci</t>
    </r>
    <r>
      <rPr>
        <sz val="12"/>
        <color rgb="FF000000"/>
        <rFont val="Times New Roman"/>
        <family val="1"/>
        <charset val="186"/>
      </rPr>
      <t>), EUR</t>
    </r>
  </si>
  <si>
    <t>Iestādes adrese</t>
  </si>
  <si>
    <t>Iepirkuma  (identifikācijas Nr.RD IKSD 2021/6)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</si>
</sst>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vertAlign val="superscript"/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b/>
      <u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2" fontId="13" fillId="0" borderId="1" xfId="0" applyNumberFormat="1" applyFont="1" applyFill="1" applyBorder="1" applyAlignment="1">
      <alignment horizontal="left"/>
    </xf>
    <xf numFmtId="2" fontId="14" fillId="0" borderId="1" xfId="0" applyNumberFormat="1" applyFont="1" applyBorder="1"/>
    <xf numFmtId="0" fontId="12" fillId="2" borderId="1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 indent="2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 indent="2"/>
    </xf>
    <xf numFmtId="0" fontId="7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opLeftCell="B1" zoomScale="93" zoomScaleNormal="93" workbookViewId="0">
      <selection activeCell="B1" sqref="B1"/>
    </sheetView>
  </sheetViews>
  <sheetFormatPr defaultRowHeight="14.5" x14ac:dyDescent="0.35"/>
  <cols>
    <col min="2" max="2" width="50.54296875" bestFit="1" customWidth="1"/>
    <col min="3" max="3" width="50.54296875" customWidth="1"/>
    <col min="4" max="5" width="9.1796875" customWidth="1"/>
    <col min="6" max="6" width="45" hidden="1" customWidth="1"/>
    <col min="7" max="7" width="13.26953125" customWidth="1"/>
    <col min="8" max="8" width="11.81640625" bestFit="1" customWidth="1"/>
    <col min="9" max="9" width="16.1796875" customWidth="1"/>
    <col min="10" max="10" width="14.1796875" customWidth="1"/>
  </cols>
  <sheetData>
    <row r="1" spans="1:10" ht="168" customHeight="1" x14ac:dyDescent="0.35">
      <c r="A1" s="9" t="s">
        <v>93</v>
      </c>
      <c r="B1" s="9" t="s">
        <v>0</v>
      </c>
      <c r="C1" s="9" t="s">
        <v>101</v>
      </c>
      <c r="D1" s="10" t="s">
        <v>28</v>
      </c>
      <c r="E1" s="10" t="s">
        <v>37</v>
      </c>
      <c r="F1" s="10" t="s">
        <v>38</v>
      </c>
      <c r="G1" s="11" t="s">
        <v>97</v>
      </c>
      <c r="H1" s="11" t="s">
        <v>98</v>
      </c>
      <c r="I1" s="11" t="s">
        <v>99</v>
      </c>
      <c r="J1" s="11" t="s">
        <v>100</v>
      </c>
    </row>
    <row r="2" spans="1:10" ht="62" x14ac:dyDescent="0.35">
      <c r="A2" s="25" t="s">
        <v>59</v>
      </c>
      <c r="B2" s="12" t="s">
        <v>60</v>
      </c>
      <c r="C2" s="12" t="s">
        <v>21</v>
      </c>
      <c r="D2" s="13">
        <v>1266</v>
      </c>
      <c r="E2" s="31">
        <f>D2+D3+D4+D5</f>
        <v>1727</v>
      </c>
      <c r="F2" s="13"/>
      <c r="G2" s="14">
        <f>'1.dala'!D13</f>
        <v>0</v>
      </c>
      <c r="H2" s="14">
        <f>G2*5</f>
        <v>0</v>
      </c>
      <c r="I2" s="27">
        <f>G2+G3+G4+G5</f>
        <v>0</v>
      </c>
      <c r="J2" s="27">
        <f>I2*5</f>
        <v>0</v>
      </c>
    </row>
    <row r="3" spans="1:10" ht="31" x14ac:dyDescent="0.35">
      <c r="A3" s="25"/>
      <c r="B3" s="12" t="s">
        <v>2</v>
      </c>
      <c r="C3" s="12" t="s">
        <v>12</v>
      </c>
      <c r="D3" s="12">
        <v>209</v>
      </c>
      <c r="E3" s="32"/>
      <c r="F3" s="42" t="s">
        <v>36</v>
      </c>
      <c r="G3" s="15">
        <f>'1.dala'!D25</f>
        <v>0</v>
      </c>
      <c r="H3" s="15">
        <f t="shared" ref="H3:H5" si="0">G3*5</f>
        <v>0</v>
      </c>
      <c r="I3" s="27"/>
      <c r="J3" s="27"/>
    </row>
    <row r="4" spans="1:10" ht="31" x14ac:dyDescent="0.35">
      <c r="A4" s="25"/>
      <c r="B4" s="12" t="s">
        <v>8</v>
      </c>
      <c r="C4" s="12" t="s">
        <v>18</v>
      </c>
      <c r="D4" s="12">
        <v>168</v>
      </c>
      <c r="E4" s="32"/>
      <c r="F4" s="42"/>
      <c r="G4" s="15">
        <f>'1.dala'!D37</f>
        <v>0</v>
      </c>
      <c r="H4" s="15">
        <f>G4*5</f>
        <v>0</v>
      </c>
      <c r="I4" s="27"/>
      <c r="J4" s="27"/>
    </row>
    <row r="5" spans="1:10" ht="46.5" x14ac:dyDescent="0.35">
      <c r="A5" s="25"/>
      <c r="B5" s="12" t="s">
        <v>3</v>
      </c>
      <c r="C5" s="12" t="s">
        <v>13</v>
      </c>
      <c r="D5" s="12">
        <v>84</v>
      </c>
      <c r="E5" s="33"/>
      <c r="F5" s="12" t="s">
        <v>35</v>
      </c>
      <c r="G5" s="15">
        <f>'1.dala'!D49</f>
        <v>0</v>
      </c>
      <c r="H5" s="15">
        <f t="shared" si="0"/>
        <v>0</v>
      </c>
      <c r="I5" s="27"/>
      <c r="J5" s="27"/>
    </row>
    <row r="6" spans="1:10" ht="46.5" x14ac:dyDescent="0.35">
      <c r="A6" s="24" t="s">
        <v>82</v>
      </c>
      <c r="B6" s="16" t="s">
        <v>61</v>
      </c>
      <c r="C6" s="16" t="s">
        <v>22</v>
      </c>
      <c r="D6" s="16">
        <v>1007</v>
      </c>
      <c r="E6" s="34">
        <f>D6+D7+D8</f>
        <v>1157</v>
      </c>
      <c r="F6" s="43" t="s">
        <v>32</v>
      </c>
      <c r="G6" s="17">
        <f>'2.dala'!D13</f>
        <v>0</v>
      </c>
      <c r="H6" s="17">
        <f t="shared" ref="H6:H17" si="1">G6*5</f>
        <v>0</v>
      </c>
      <c r="I6" s="26">
        <f>G6+G7+G8</f>
        <v>0</v>
      </c>
      <c r="J6" s="26">
        <f>I6*5</f>
        <v>0</v>
      </c>
    </row>
    <row r="7" spans="1:10" ht="31" x14ac:dyDescent="0.35">
      <c r="A7" s="24"/>
      <c r="B7" s="16" t="s">
        <v>10</v>
      </c>
      <c r="C7" s="16" t="s">
        <v>20</v>
      </c>
      <c r="D7" s="16">
        <v>80</v>
      </c>
      <c r="E7" s="35"/>
      <c r="F7" s="43"/>
      <c r="G7" s="17">
        <f>'2.dala'!D25</f>
        <v>0</v>
      </c>
      <c r="H7" s="17">
        <f t="shared" si="1"/>
        <v>0</v>
      </c>
      <c r="I7" s="26"/>
      <c r="J7" s="26"/>
    </row>
    <row r="8" spans="1:10" ht="31" x14ac:dyDescent="0.35">
      <c r="A8" s="24"/>
      <c r="B8" s="16" t="s">
        <v>1</v>
      </c>
      <c r="C8" s="16" t="s">
        <v>11</v>
      </c>
      <c r="D8" s="16">
        <v>70</v>
      </c>
      <c r="E8" s="36"/>
      <c r="F8" s="43"/>
      <c r="G8" s="17">
        <f>'2.dala'!D37</f>
        <v>0</v>
      </c>
      <c r="H8" s="17">
        <f t="shared" si="1"/>
        <v>0</v>
      </c>
      <c r="I8" s="26"/>
      <c r="J8" s="26"/>
    </row>
    <row r="9" spans="1:10" ht="31" x14ac:dyDescent="0.35">
      <c r="A9" s="25" t="s">
        <v>85</v>
      </c>
      <c r="B9" s="12" t="s">
        <v>62</v>
      </c>
      <c r="C9" s="12" t="s">
        <v>23</v>
      </c>
      <c r="D9" s="12">
        <v>651</v>
      </c>
      <c r="E9" s="37">
        <f>D9+D10</f>
        <v>772</v>
      </c>
      <c r="F9" s="42" t="s">
        <v>31</v>
      </c>
      <c r="G9" s="15">
        <f>'3.dala'!D13</f>
        <v>0</v>
      </c>
      <c r="H9" s="15">
        <f t="shared" si="1"/>
        <v>0</v>
      </c>
      <c r="I9" s="27">
        <f>G9+G10</f>
        <v>0</v>
      </c>
      <c r="J9" s="27">
        <f>I9*5</f>
        <v>0</v>
      </c>
    </row>
    <row r="10" spans="1:10" ht="31" x14ac:dyDescent="0.35">
      <c r="A10" s="25"/>
      <c r="B10" s="12" t="s">
        <v>4</v>
      </c>
      <c r="C10" s="12" t="s">
        <v>14</v>
      </c>
      <c r="D10" s="12">
        <v>121</v>
      </c>
      <c r="E10" s="38"/>
      <c r="F10" s="42"/>
      <c r="G10" s="15">
        <f>'3.dala'!D25</f>
        <v>0</v>
      </c>
      <c r="H10" s="15">
        <f t="shared" si="1"/>
        <v>0</v>
      </c>
      <c r="I10" s="27"/>
      <c r="J10" s="27"/>
    </row>
    <row r="11" spans="1:10" ht="31" x14ac:dyDescent="0.35">
      <c r="A11" s="24" t="s">
        <v>86</v>
      </c>
      <c r="B11" s="16" t="s">
        <v>63</v>
      </c>
      <c r="C11" s="16" t="s">
        <v>24</v>
      </c>
      <c r="D11" s="18">
        <v>1270</v>
      </c>
      <c r="E11" s="39">
        <f>D11+D12+D13</f>
        <v>1706</v>
      </c>
      <c r="F11" s="18" t="s">
        <v>30</v>
      </c>
      <c r="G11" s="19">
        <f>'4.dala'!D13</f>
        <v>0</v>
      </c>
      <c r="H11" s="19">
        <f t="shared" si="1"/>
        <v>0</v>
      </c>
      <c r="I11" s="26">
        <f>G11+G12+G13</f>
        <v>0</v>
      </c>
      <c r="J11" s="26">
        <f>I11*5</f>
        <v>0</v>
      </c>
    </row>
    <row r="12" spans="1:10" ht="31" x14ac:dyDescent="0.35">
      <c r="A12" s="24"/>
      <c r="B12" s="16" t="s">
        <v>6</v>
      </c>
      <c r="C12" s="16" t="s">
        <v>16</v>
      </c>
      <c r="D12" s="16">
        <v>208</v>
      </c>
      <c r="E12" s="40"/>
      <c r="F12" s="16"/>
      <c r="G12" s="17">
        <f>'4.dala'!D25</f>
        <v>0</v>
      </c>
      <c r="H12" s="17">
        <f t="shared" si="1"/>
        <v>0</v>
      </c>
      <c r="I12" s="26"/>
      <c r="J12" s="26"/>
    </row>
    <row r="13" spans="1:10" ht="31" x14ac:dyDescent="0.35">
      <c r="A13" s="24"/>
      <c r="B13" s="16" t="s">
        <v>9</v>
      </c>
      <c r="C13" s="16" t="s">
        <v>19</v>
      </c>
      <c r="D13" s="16">
        <v>228</v>
      </c>
      <c r="E13" s="41"/>
      <c r="F13" s="16"/>
      <c r="G13" s="17">
        <f>'4.dala'!D37</f>
        <v>0</v>
      </c>
      <c r="H13" s="17">
        <f t="shared" si="1"/>
        <v>0</v>
      </c>
      <c r="I13" s="26"/>
      <c r="J13" s="26"/>
    </row>
    <row r="14" spans="1:10" ht="31" x14ac:dyDescent="0.35">
      <c r="A14" s="25" t="s">
        <v>88</v>
      </c>
      <c r="B14" s="12" t="s">
        <v>64</v>
      </c>
      <c r="C14" s="12" t="s">
        <v>25</v>
      </c>
      <c r="D14" s="12">
        <f>735+127</f>
        <v>862</v>
      </c>
      <c r="E14" s="37">
        <f>D14+D15</f>
        <v>1051</v>
      </c>
      <c r="F14" s="42" t="s">
        <v>33</v>
      </c>
      <c r="G14" s="15">
        <f>'5.dala'!D14</f>
        <v>0</v>
      </c>
      <c r="H14" s="15">
        <f t="shared" si="1"/>
        <v>0</v>
      </c>
      <c r="I14" s="27">
        <f>G14+G15</f>
        <v>0</v>
      </c>
      <c r="J14" s="27">
        <f>I14*5</f>
        <v>0</v>
      </c>
    </row>
    <row r="15" spans="1:10" ht="31" x14ac:dyDescent="0.35">
      <c r="A15" s="25"/>
      <c r="B15" s="12" t="s">
        <v>5</v>
      </c>
      <c r="C15" s="12" t="s">
        <v>15</v>
      </c>
      <c r="D15" s="12">
        <v>189</v>
      </c>
      <c r="E15" s="38"/>
      <c r="F15" s="42"/>
      <c r="G15" s="15">
        <f>'5.dala'!D26</f>
        <v>0</v>
      </c>
      <c r="H15" s="15">
        <f t="shared" si="1"/>
        <v>0</v>
      </c>
      <c r="I15" s="27"/>
      <c r="J15" s="27"/>
    </row>
    <row r="16" spans="1:10" ht="31" x14ac:dyDescent="0.35">
      <c r="A16" s="24" t="s">
        <v>90</v>
      </c>
      <c r="B16" s="16" t="s">
        <v>65</v>
      </c>
      <c r="C16" s="16" t="s">
        <v>26</v>
      </c>
      <c r="D16" s="18">
        <f>490+115</f>
        <v>605</v>
      </c>
      <c r="E16" s="39">
        <f>D16+D17</f>
        <v>815</v>
      </c>
      <c r="F16" s="43" t="s">
        <v>34</v>
      </c>
      <c r="G16" s="19">
        <f>'6.dala'!D14</f>
        <v>0</v>
      </c>
      <c r="H16" s="19">
        <f t="shared" si="1"/>
        <v>0</v>
      </c>
      <c r="I16" s="26">
        <f>G16+G17</f>
        <v>0</v>
      </c>
      <c r="J16" s="26">
        <f>I16*5</f>
        <v>0</v>
      </c>
    </row>
    <row r="17" spans="1:10" ht="31" x14ac:dyDescent="0.35">
      <c r="A17" s="24"/>
      <c r="B17" s="16" t="s">
        <v>7</v>
      </c>
      <c r="C17" s="16" t="s">
        <v>17</v>
      </c>
      <c r="D17" s="16">
        <v>210</v>
      </c>
      <c r="E17" s="41"/>
      <c r="F17" s="43"/>
      <c r="G17" s="17">
        <f>'6.dala'!D26</f>
        <v>0</v>
      </c>
      <c r="H17" s="17">
        <f t="shared" si="1"/>
        <v>0</v>
      </c>
      <c r="I17" s="26"/>
      <c r="J17" s="26"/>
    </row>
    <row r="18" spans="1:10" ht="31" x14ac:dyDescent="0.35">
      <c r="A18" s="21" t="s">
        <v>92</v>
      </c>
      <c r="B18" s="12" t="s">
        <v>66</v>
      </c>
      <c r="C18" s="12" t="s">
        <v>27</v>
      </c>
      <c r="D18" s="13">
        <f>786+94</f>
        <v>880</v>
      </c>
      <c r="E18" s="23">
        <f>786+94</f>
        <v>880</v>
      </c>
      <c r="F18" s="13" t="s">
        <v>29</v>
      </c>
      <c r="G18" s="14">
        <f>'7.dala'!D14</f>
        <v>0</v>
      </c>
      <c r="H18" s="14">
        <f>G18*5</f>
        <v>0</v>
      </c>
      <c r="I18" s="22">
        <f>G18</f>
        <v>0</v>
      </c>
      <c r="J18" s="22">
        <f>I18*5</f>
        <v>0</v>
      </c>
    </row>
    <row r="19" spans="1:10" ht="15.5" x14ac:dyDescent="0.35">
      <c r="A19" s="28"/>
      <c r="B19" s="29"/>
      <c r="C19" s="29"/>
      <c r="D19" s="29"/>
      <c r="E19" s="29"/>
      <c r="F19" s="29"/>
      <c r="G19" s="29"/>
      <c r="H19" s="30"/>
      <c r="I19" s="20">
        <f>I18+I16+I14+I11+I9+I6+I2</f>
        <v>0</v>
      </c>
      <c r="J19" s="20">
        <f>J18+J16+J14+J11+J9+J6+J2</f>
        <v>0</v>
      </c>
    </row>
    <row r="21" spans="1:10" x14ac:dyDescent="0.35">
      <c r="I21" s="8">
        <f>I19*5</f>
        <v>0</v>
      </c>
    </row>
  </sheetData>
  <mergeCells count="30">
    <mergeCell ref="I16:I17"/>
    <mergeCell ref="J16:J17"/>
    <mergeCell ref="A19:H19"/>
    <mergeCell ref="E2:E5"/>
    <mergeCell ref="E6:E8"/>
    <mergeCell ref="E9:E10"/>
    <mergeCell ref="E11:E13"/>
    <mergeCell ref="E14:E15"/>
    <mergeCell ref="E16:E17"/>
    <mergeCell ref="F9:F10"/>
    <mergeCell ref="F6:F8"/>
    <mergeCell ref="F14:F15"/>
    <mergeCell ref="F16:F17"/>
    <mergeCell ref="F3:F4"/>
    <mergeCell ref="A16:A17"/>
    <mergeCell ref="A2:A5"/>
    <mergeCell ref="A6:A8"/>
    <mergeCell ref="A9:A10"/>
    <mergeCell ref="I2:I5"/>
    <mergeCell ref="J2:J5"/>
    <mergeCell ref="I6:I8"/>
    <mergeCell ref="J6:J8"/>
    <mergeCell ref="I9:I10"/>
    <mergeCell ref="J9:J10"/>
    <mergeCell ref="A11:A13"/>
    <mergeCell ref="A14:A15"/>
    <mergeCell ref="I11:I13"/>
    <mergeCell ref="J11:J13"/>
    <mergeCell ref="I14:I15"/>
    <mergeCell ref="J14:J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2DB6-D693-4B42-9347-70B7CFCC4190}">
  <dimension ref="A1:D81"/>
  <sheetViews>
    <sheetView tabSelected="1" zoomScale="108" zoomScaleNormal="108" workbookViewId="0">
      <selection sqref="A1:D1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1" t="s">
        <v>39</v>
      </c>
      <c r="B1" s="51"/>
      <c r="C1" s="51"/>
      <c r="D1" s="51"/>
    </row>
    <row r="2" spans="1:4" ht="16.5" x14ac:dyDescent="0.35">
      <c r="A2" s="51" t="s">
        <v>102</v>
      </c>
      <c r="B2" s="51"/>
      <c r="C2" s="51"/>
      <c r="D2" s="51"/>
    </row>
    <row r="3" spans="1:4" ht="16.5" x14ac:dyDescent="0.35">
      <c r="A3" s="50" t="s">
        <v>59</v>
      </c>
      <c r="B3" s="50"/>
      <c r="C3" s="50"/>
      <c r="D3" s="50"/>
    </row>
    <row r="4" spans="1:4" ht="16.5" x14ac:dyDescent="0.35">
      <c r="A4" s="50" t="s">
        <v>40</v>
      </c>
      <c r="B4" s="50"/>
      <c r="C4" s="50"/>
      <c r="D4" s="50"/>
    </row>
    <row r="5" spans="1:4" ht="16.5" x14ac:dyDescent="0.35">
      <c r="A5" s="4"/>
      <c r="B5" s="4"/>
      <c r="C5" s="4"/>
      <c r="D5" s="4"/>
    </row>
    <row r="6" spans="1:4" ht="16.5" x14ac:dyDescent="0.35">
      <c r="A6" s="45" t="s">
        <v>60</v>
      </c>
      <c r="B6" s="45"/>
      <c r="C6" s="45"/>
      <c r="D6" s="45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1266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1266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454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454</v>
      </c>
      <c r="C12" s="1"/>
      <c r="D12" s="2">
        <f t="shared" si="0"/>
        <v>0</v>
      </c>
    </row>
    <row r="13" spans="1:4" ht="16.5" x14ac:dyDescent="0.35">
      <c r="A13" s="44" t="s">
        <v>49</v>
      </c>
      <c r="B13" s="44"/>
      <c r="C13" s="44"/>
      <c r="D13" s="7">
        <f>SUM(D9:D12)</f>
        <v>0</v>
      </c>
    </row>
    <row r="14" spans="1:4" ht="16.5" x14ac:dyDescent="0.35">
      <c r="A14" s="46" t="s">
        <v>50</v>
      </c>
      <c r="B14" s="46"/>
      <c r="C14" s="46"/>
      <c r="D14" s="3">
        <f>D13*21/100</f>
        <v>0</v>
      </c>
    </row>
    <row r="15" spans="1:4" ht="16.5" x14ac:dyDescent="0.35">
      <c r="A15" s="46" t="s">
        <v>51</v>
      </c>
      <c r="B15" s="46"/>
      <c r="C15" s="46"/>
      <c r="D15" s="3">
        <f>D13+D14</f>
        <v>0</v>
      </c>
    </row>
    <row r="16" spans="1:4" ht="16.5" x14ac:dyDescent="0.35">
      <c r="A16" s="44" t="s">
        <v>52</v>
      </c>
      <c r="B16" s="44"/>
      <c r="C16" s="44"/>
      <c r="D16" s="7">
        <f>D13*5</f>
        <v>0</v>
      </c>
    </row>
    <row r="17" spans="1:4" ht="16.5" x14ac:dyDescent="0.35">
      <c r="A17" s="46" t="s">
        <v>53</v>
      </c>
      <c r="B17" s="46"/>
      <c r="C17" s="46"/>
      <c r="D17" s="3">
        <f>D16*21/100</f>
        <v>0</v>
      </c>
    </row>
    <row r="18" spans="1:4" ht="16.5" x14ac:dyDescent="0.35">
      <c r="A18" s="46" t="s">
        <v>54</v>
      </c>
      <c r="B18" s="46"/>
      <c r="C18" s="46"/>
      <c r="D18" s="3">
        <f>D16+D17</f>
        <v>0</v>
      </c>
    </row>
    <row r="21" spans="1:4" ht="16.5" x14ac:dyDescent="0.35">
      <c r="A21" s="45" t="s">
        <v>2</v>
      </c>
      <c r="B21" s="45"/>
      <c r="C21" s="45"/>
      <c r="D21" s="45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75</v>
      </c>
    </row>
    <row r="23" spans="1:4" ht="118" x14ac:dyDescent="0.35">
      <c r="A23" s="1" t="s">
        <v>71</v>
      </c>
      <c r="B23" s="1" t="s">
        <v>72</v>
      </c>
      <c r="C23" s="1" t="s">
        <v>74</v>
      </c>
      <c r="D23" s="1" t="s">
        <v>73</v>
      </c>
    </row>
    <row r="24" spans="1:4" ht="16.5" x14ac:dyDescent="0.35">
      <c r="A24" s="5" t="s">
        <v>81</v>
      </c>
      <c r="B24" s="1">
        <v>209</v>
      </c>
      <c r="C24" s="1"/>
      <c r="D24" s="2">
        <f>B24*C24*252</f>
        <v>0</v>
      </c>
    </row>
    <row r="25" spans="1:4" ht="16.5" x14ac:dyDescent="0.35">
      <c r="A25" s="44" t="s">
        <v>49</v>
      </c>
      <c r="B25" s="44"/>
      <c r="C25" s="44"/>
      <c r="D25" s="7">
        <f>SUM(D24:D24)</f>
        <v>0</v>
      </c>
    </row>
    <row r="26" spans="1:4" ht="16.5" x14ac:dyDescent="0.35">
      <c r="A26" s="46" t="s">
        <v>50</v>
      </c>
      <c r="B26" s="46"/>
      <c r="C26" s="46"/>
      <c r="D26" s="3">
        <f>D25*21/100</f>
        <v>0</v>
      </c>
    </row>
    <row r="27" spans="1:4" ht="16.5" x14ac:dyDescent="0.35">
      <c r="A27" s="46" t="s">
        <v>51</v>
      </c>
      <c r="B27" s="46"/>
      <c r="C27" s="46"/>
      <c r="D27" s="3">
        <f>D25+D26</f>
        <v>0</v>
      </c>
    </row>
    <row r="28" spans="1:4" ht="16.5" x14ac:dyDescent="0.35">
      <c r="A28" s="44" t="s">
        <v>52</v>
      </c>
      <c r="B28" s="44"/>
      <c r="C28" s="44"/>
      <c r="D28" s="7">
        <f>D25*5</f>
        <v>0</v>
      </c>
    </row>
    <row r="29" spans="1:4" ht="16.5" x14ac:dyDescent="0.35">
      <c r="A29" s="46" t="s">
        <v>53</v>
      </c>
      <c r="B29" s="46"/>
      <c r="C29" s="46"/>
      <c r="D29" s="3">
        <f>D28*21/100</f>
        <v>0</v>
      </c>
    </row>
    <row r="30" spans="1:4" ht="16.5" x14ac:dyDescent="0.35">
      <c r="A30" s="46" t="s">
        <v>54</v>
      </c>
      <c r="B30" s="46"/>
      <c r="C30" s="46"/>
      <c r="D30" s="3">
        <f>D28+D29</f>
        <v>0</v>
      </c>
    </row>
    <row r="33" spans="1:4" ht="16.5" x14ac:dyDescent="0.35">
      <c r="A33" s="45" t="s">
        <v>8</v>
      </c>
      <c r="B33" s="45"/>
      <c r="C33" s="45"/>
      <c r="D33" s="45"/>
    </row>
    <row r="34" spans="1:4" ht="19" x14ac:dyDescent="0.35">
      <c r="A34" s="1" t="s">
        <v>41</v>
      </c>
      <c r="B34" s="1" t="s">
        <v>42</v>
      </c>
      <c r="C34" s="1" t="s">
        <v>43</v>
      </c>
      <c r="D34" s="1" t="s">
        <v>75</v>
      </c>
    </row>
    <row r="35" spans="1:4" ht="118" x14ac:dyDescent="0.35">
      <c r="A35" s="1" t="s">
        <v>71</v>
      </c>
      <c r="B35" s="1" t="s">
        <v>72</v>
      </c>
      <c r="C35" s="1" t="s">
        <v>74</v>
      </c>
      <c r="D35" s="1" t="s">
        <v>73</v>
      </c>
    </row>
    <row r="36" spans="1:4" ht="16.5" x14ac:dyDescent="0.35">
      <c r="A36" s="5" t="s">
        <v>81</v>
      </c>
      <c r="B36" s="1">
        <v>168</v>
      </c>
      <c r="C36" s="1"/>
      <c r="D36" s="2">
        <f>B36*C36*252</f>
        <v>0</v>
      </c>
    </row>
    <row r="37" spans="1:4" ht="16.5" x14ac:dyDescent="0.35">
      <c r="A37" s="44" t="s">
        <v>49</v>
      </c>
      <c r="B37" s="44"/>
      <c r="C37" s="44"/>
      <c r="D37" s="7">
        <f>SUM(D36:D36)</f>
        <v>0</v>
      </c>
    </row>
    <row r="38" spans="1:4" ht="16.5" x14ac:dyDescent="0.35">
      <c r="A38" s="46" t="s">
        <v>50</v>
      </c>
      <c r="B38" s="46"/>
      <c r="C38" s="46"/>
      <c r="D38" s="3">
        <f>D37*21/100</f>
        <v>0</v>
      </c>
    </row>
    <row r="39" spans="1:4" ht="16.5" x14ac:dyDescent="0.35">
      <c r="A39" s="46" t="s">
        <v>51</v>
      </c>
      <c r="B39" s="46"/>
      <c r="C39" s="46"/>
      <c r="D39" s="3">
        <f>D37+D38</f>
        <v>0</v>
      </c>
    </row>
    <row r="40" spans="1:4" ht="16.5" x14ac:dyDescent="0.35">
      <c r="A40" s="44" t="s">
        <v>52</v>
      </c>
      <c r="B40" s="44"/>
      <c r="C40" s="44"/>
      <c r="D40" s="7">
        <f>D37*5</f>
        <v>0</v>
      </c>
    </row>
    <row r="41" spans="1:4" ht="16.5" x14ac:dyDescent="0.35">
      <c r="A41" s="46" t="s">
        <v>53</v>
      </c>
      <c r="B41" s="46"/>
      <c r="C41" s="46"/>
      <c r="D41" s="3">
        <f>D40*21/100</f>
        <v>0</v>
      </c>
    </row>
    <row r="42" spans="1:4" ht="16.5" x14ac:dyDescent="0.35">
      <c r="A42" s="46" t="s">
        <v>54</v>
      </c>
      <c r="B42" s="46"/>
      <c r="C42" s="46"/>
      <c r="D42" s="3">
        <f>D40+D41</f>
        <v>0</v>
      </c>
    </row>
    <row r="45" spans="1:4" ht="16.5" x14ac:dyDescent="0.35">
      <c r="A45" s="45" t="s">
        <v>3</v>
      </c>
      <c r="B45" s="45"/>
      <c r="C45" s="45"/>
      <c r="D45" s="45"/>
    </row>
    <row r="46" spans="1:4" ht="19" x14ac:dyDescent="0.35">
      <c r="A46" s="1" t="s">
        <v>41</v>
      </c>
      <c r="B46" s="1" t="s">
        <v>42</v>
      </c>
      <c r="C46" s="1" t="s">
        <v>43</v>
      </c>
      <c r="D46" s="1" t="s">
        <v>75</v>
      </c>
    </row>
    <row r="47" spans="1:4" ht="118" x14ac:dyDescent="0.35">
      <c r="A47" s="1" t="s">
        <v>71</v>
      </c>
      <c r="B47" s="1" t="s">
        <v>72</v>
      </c>
      <c r="C47" s="1" t="s">
        <v>74</v>
      </c>
      <c r="D47" s="1" t="s">
        <v>73</v>
      </c>
    </row>
    <row r="48" spans="1:4" ht="16.5" x14ac:dyDescent="0.35">
      <c r="A48" s="5" t="s">
        <v>81</v>
      </c>
      <c r="B48" s="1">
        <v>84</v>
      </c>
      <c r="C48" s="1"/>
      <c r="D48" s="2">
        <f>B48*C48*252</f>
        <v>0</v>
      </c>
    </row>
    <row r="49" spans="1:4" ht="16.5" x14ac:dyDescent="0.35">
      <c r="A49" s="44" t="s">
        <v>49</v>
      </c>
      <c r="B49" s="44"/>
      <c r="C49" s="44"/>
      <c r="D49" s="7">
        <f>SUM(D48:D48)</f>
        <v>0</v>
      </c>
    </row>
    <row r="50" spans="1:4" ht="16.5" x14ac:dyDescent="0.35">
      <c r="A50" s="46" t="s">
        <v>50</v>
      </c>
      <c r="B50" s="46"/>
      <c r="C50" s="46"/>
      <c r="D50" s="3">
        <f>D49*21/100</f>
        <v>0</v>
      </c>
    </row>
    <row r="51" spans="1:4" ht="16.5" x14ac:dyDescent="0.35">
      <c r="A51" s="46" t="s">
        <v>51</v>
      </c>
      <c r="B51" s="46"/>
      <c r="C51" s="46"/>
      <c r="D51" s="3">
        <f>D49+D50</f>
        <v>0</v>
      </c>
    </row>
    <row r="52" spans="1:4" ht="16.5" x14ac:dyDescent="0.35">
      <c r="A52" s="44" t="s">
        <v>52</v>
      </c>
      <c r="B52" s="44"/>
      <c r="C52" s="44"/>
      <c r="D52" s="7">
        <f>D49*5</f>
        <v>0</v>
      </c>
    </row>
    <row r="53" spans="1:4" ht="16.5" x14ac:dyDescent="0.35">
      <c r="A53" s="46" t="s">
        <v>53</v>
      </c>
      <c r="B53" s="46"/>
      <c r="C53" s="46"/>
      <c r="D53" s="3">
        <f>D52*21/100</f>
        <v>0</v>
      </c>
    </row>
    <row r="54" spans="1:4" ht="16.5" x14ac:dyDescent="0.35">
      <c r="A54" s="46" t="s">
        <v>54</v>
      </c>
      <c r="B54" s="46"/>
      <c r="C54" s="46"/>
      <c r="D54" s="3">
        <f>D52+D53</f>
        <v>0</v>
      </c>
    </row>
    <row r="57" spans="1:4" ht="16.5" x14ac:dyDescent="0.35">
      <c r="A57" s="45" t="s">
        <v>78</v>
      </c>
      <c r="B57" s="45"/>
      <c r="C57" s="45"/>
      <c r="D57" s="45"/>
    </row>
    <row r="58" spans="1:4" ht="30.75" customHeight="1" x14ac:dyDescent="0.35">
      <c r="A58" s="48" t="s">
        <v>80</v>
      </c>
      <c r="B58" s="48"/>
      <c r="C58" s="48"/>
      <c r="D58" s="1" t="s">
        <v>79</v>
      </c>
    </row>
    <row r="59" spans="1:4" ht="16.5" x14ac:dyDescent="0.35">
      <c r="A59" s="48" t="s">
        <v>60</v>
      </c>
      <c r="B59" s="48"/>
      <c r="C59" s="48"/>
      <c r="D59" s="3">
        <f>D13</f>
        <v>0</v>
      </c>
    </row>
    <row r="60" spans="1:4" ht="16.5" x14ac:dyDescent="0.35">
      <c r="A60" s="48" t="s">
        <v>2</v>
      </c>
      <c r="B60" s="48"/>
      <c r="C60" s="48"/>
      <c r="D60" s="3">
        <f>D25</f>
        <v>0</v>
      </c>
    </row>
    <row r="61" spans="1:4" ht="16.5" x14ac:dyDescent="0.35">
      <c r="A61" s="48" t="s">
        <v>8</v>
      </c>
      <c r="B61" s="48"/>
      <c r="C61" s="48"/>
      <c r="D61" s="3">
        <f>D37</f>
        <v>0</v>
      </c>
    </row>
    <row r="62" spans="1:4" ht="16.5" x14ac:dyDescent="0.35">
      <c r="A62" s="48" t="s">
        <v>3</v>
      </c>
      <c r="B62" s="48"/>
      <c r="C62" s="48"/>
      <c r="D62" s="3">
        <f>D49</f>
        <v>0</v>
      </c>
    </row>
    <row r="63" spans="1:4" ht="16.5" x14ac:dyDescent="0.35">
      <c r="A63" s="44" t="s">
        <v>49</v>
      </c>
      <c r="B63" s="44"/>
      <c r="C63" s="44"/>
      <c r="D63" s="7">
        <f>SUM(D59:D62)</f>
        <v>0</v>
      </c>
    </row>
    <row r="64" spans="1:4" ht="16.5" x14ac:dyDescent="0.35">
      <c r="A64" s="46" t="s">
        <v>50</v>
      </c>
      <c r="B64" s="46"/>
      <c r="C64" s="46"/>
      <c r="D64" s="3">
        <f>D63*21/100</f>
        <v>0</v>
      </c>
    </row>
    <row r="65" spans="1:4" ht="16.5" x14ac:dyDescent="0.35">
      <c r="A65" s="46" t="s">
        <v>51</v>
      </c>
      <c r="B65" s="46"/>
      <c r="C65" s="46"/>
      <c r="D65" s="3">
        <f>D63+D64</f>
        <v>0</v>
      </c>
    </row>
    <row r="66" spans="1:4" ht="16.5" x14ac:dyDescent="0.35">
      <c r="A66" s="44" t="s">
        <v>52</v>
      </c>
      <c r="B66" s="44"/>
      <c r="C66" s="44"/>
      <c r="D66" s="7">
        <f>D63*5</f>
        <v>0</v>
      </c>
    </row>
    <row r="67" spans="1:4" ht="16.5" x14ac:dyDescent="0.35">
      <c r="A67" s="46" t="s">
        <v>53</v>
      </c>
      <c r="B67" s="46"/>
      <c r="C67" s="46"/>
      <c r="D67" s="3">
        <f>D66*21/100</f>
        <v>0</v>
      </c>
    </row>
    <row r="68" spans="1:4" ht="16.5" x14ac:dyDescent="0.35">
      <c r="A68" s="46" t="s">
        <v>54</v>
      </c>
      <c r="B68" s="46"/>
      <c r="C68" s="46"/>
      <c r="D68" s="3">
        <f>D66+D67</f>
        <v>0</v>
      </c>
    </row>
    <row r="71" spans="1:4" ht="42.75" customHeight="1" x14ac:dyDescent="0.35">
      <c r="A71" s="47" t="s">
        <v>55</v>
      </c>
      <c r="B71" s="47"/>
      <c r="C71" s="47"/>
      <c r="D71" s="47"/>
    </row>
    <row r="73" spans="1:4" ht="16.5" x14ac:dyDescent="0.35">
      <c r="A73" s="47" t="s">
        <v>56</v>
      </c>
      <c r="B73" s="47"/>
      <c r="C73" s="47"/>
      <c r="D73" s="47"/>
    </row>
    <row r="75" spans="1:4" ht="69.75" customHeight="1" x14ac:dyDescent="0.35">
      <c r="A75" s="47" t="s">
        <v>69</v>
      </c>
      <c r="B75" s="47"/>
      <c r="C75" s="47"/>
      <c r="D75" s="47"/>
    </row>
    <row r="77" spans="1:4" ht="16.5" x14ac:dyDescent="0.35">
      <c r="A77" s="47" t="s">
        <v>70</v>
      </c>
      <c r="B77" s="47"/>
      <c r="C77" s="47"/>
      <c r="D77" s="47"/>
    </row>
    <row r="80" spans="1:4" ht="16.5" x14ac:dyDescent="0.35">
      <c r="A80" s="47" t="s">
        <v>57</v>
      </c>
      <c r="B80" s="47"/>
      <c r="C80" s="49"/>
      <c r="D80" s="49"/>
    </row>
    <row r="81" spans="1:4" ht="16.5" x14ac:dyDescent="0.35">
      <c r="A81" s="47" t="s">
        <v>58</v>
      </c>
      <c r="B81" s="47"/>
      <c r="C81" s="49"/>
      <c r="D81" s="49"/>
    </row>
  </sheetData>
  <mergeCells count="52">
    <mergeCell ref="A14:C14"/>
    <mergeCell ref="A3:D3"/>
    <mergeCell ref="A1:D1"/>
    <mergeCell ref="A2:D2"/>
    <mergeCell ref="A4:D4"/>
    <mergeCell ref="A6:D6"/>
    <mergeCell ref="A13:C13"/>
    <mergeCell ref="A80:B80"/>
    <mergeCell ref="C80:D80"/>
    <mergeCell ref="A81:B81"/>
    <mergeCell ref="C81:D81"/>
    <mergeCell ref="A15:C15"/>
    <mergeCell ref="A16:C16"/>
    <mergeCell ref="A17:C17"/>
    <mergeCell ref="A18:C18"/>
    <mergeCell ref="A71:D71"/>
    <mergeCell ref="A73:D73"/>
    <mergeCell ref="A64:C64"/>
    <mergeCell ref="A65:C65"/>
    <mergeCell ref="A66:C66"/>
    <mergeCell ref="A67:C67"/>
    <mergeCell ref="A30:C30"/>
    <mergeCell ref="A21:D21"/>
    <mergeCell ref="A25:C25"/>
    <mergeCell ref="A26:C26"/>
    <mergeCell ref="A27:C27"/>
    <mergeCell ref="A28:C28"/>
    <mergeCell ref="A29:C29"/>
    <mergeCell ref="A75:D75"/>
    <mergeCell ref="A77:D77"/>
    <mergeCell ref="A53:C53"/>
    <mergeCell ref="A54:C54"/>
    <mergeCell ref="A57:D57"/>
    <mergeCell ref="A63:C63"/>
    <mergeCell ref="A68:C68"/>
    <mergeCell ref="A58:C58"/>
    <mergeCell ref="A59:C59"/>
    <mergeCell ref="A60:C60"/>
    <mergeCell ref="A61:C61"/>
    <mergeCell ref="A62:C62"/>
    <mergeCell ref="A52:C52"/>
    <mergeCell ref="A33:D33"/>
    <mergeCell ref="A37:C37"/>
    <mergeCell ref="A38:C38"/>
    <mergeCell ref="A39:C39"/>
    <mergeCell ref="A40:C40"/>
    <mergeCell ref="A41:C41"/>
    <mergeCell ref="A42:C42"/>
    <mergeCell ref="A45:D45"/>
    <mergeCell ref="A49:C49"/>
    <mergeCell ref="A50:C50"/>
    <mergeCell ref="A51:C51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681C-2258-48D4-AA6A-49CE60603F3F}">
  <dimension ref="A1:D68"/>
  <sheetViews>
    <sheetView zoomScale="99" zoomScaleNormal="99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1" t="s">
        <v>39</v>
      </c>
      <c r="B1" s="51"/>
      <c r="C1" s="51"/>
      <c r="D1" s="51"/>
    </row>
    <row r="2" spans="1:4" ht="16.5" x14ac:dyDescent="0.35">
      <c r="A2" s="51" t="s">
        <v>102</v>
      </c>
      <c r="B2" s="51"/>
      <c r="C2" s="51"/>
      <c r="D2" s="51"/>
    </row>
    <row r="3" spans="1:4" ht="16.5" x14ac:dyDescent="0.35">
      <c r="A3" s="50" t="s">
        <v>82</v>
      </c>
      <c r="B3" s="50"/>
      <c r="C3" s="50"/>
      <c r="D3" s="50"/>
    </row>
    <row r="4" spans="1:4" ht="16.5" x14ac:dyDescent="0.35">
      <c r="A4" s="50" t="s">
        <v>40</v>
      </c>
      <c r="B4" s="50"/>
      <c r="C4" s="50"/>
      <c r="D4" s="50"/>
    </row>
    <row r="5" spans="1:4" ht="16.5" x14ac:dyDescent="0.35">
      <c r="A5" s="4"/>
      <c r="B5" s="4"/>
      <c r="C5" s="4"/>
      <c r="D5" s="4"/>
    </row>
    <row r="6" spans="1:4" ht="16.5" x14ac:dyDescent="0.35">
      <c r="A6" s="45" t="s">
        <v>61</v>
      </c>
      <c r="B6" s="45"/>
      <c r="C6" s="45"/>
      <c r="D6" s="45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978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978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324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324</v>
      </c>
      <c r="C12" s="1"/>
      <c r="D12" s="2">
        <f t="shared" si="0"/>
        <v>0</v>
      </c>
    </row>
    <row r="13" spans="1:4" ht="16.5" x14ac:dyDescent="0.35">
      <c r="A13" s="44" t="s">
        <v>49</v>
      </c>
      <c r="B13" s="44"/>
      <c r="C13" s="44"/>
      <c r="D13" s="7">
        <f>SUM(D9:D12)</f>
        <v>0</v>
      </c>
    </row>
    <row r="14" spans="1:4" ht="16.5" x14ac:dyDescent="0.35">
      <c r="A14" s="46" t="s">
        <v>50</v>
      </c>
      <c r="B14" s="46"/>
      <c r="C14" s="46"/>
      <c r="D14" s="3">
        <f>D13*21/100</f>
        <v>0</v>
      </c>
    </row>
    <row r="15" spans="1:4" ht="16.5" x14ac:dyDescent="0.35">
      <c r="A15" s="46" t="s">
        <v>51</v>
      </c>
      <c r="B15" s="46"/>
      <c r="C15" s="46"/>
      <c r="D15" s="3">
        <f>D13+D14</f>
        <v>0</v>
      </c>
    </row>
    <row r="16" spans="1:4" ht="16.5" x14ac:dyDescent="0.35">
      <c r="A16" s="44" t="s">
        <v>52</v>
      </c>
      <c r="B16" s="44"/>
      <c r="C16" s="44"/>
      <c r="D16" s="7">
        <f>D13*5</f>
        <v>0</v>
      </c>
    </row>
    <row r="17" spans="1:4" ht="16.5" x14ac:dyDescent="0.35">
      <c r="A17" s="46" t="s">
        <v>53</v>
      </c>
      <c r="B17" s="46"/>
      <c r="C17" s="46"/>
      <c r="D17" s="3">
        <f>D16*21/100</f>
        <v>0</v>
      </c>
    </row>
    <row r="18" spans="1:4" ht="16.5" x14ac:dyDescent="0.35">
      <c r="A18" s="46" t="s">
        <v>54</v>
      </c>
      <c r="B18" s="46"/>
      <c r="C18" s="46"/>
      <c r="D18" s="3">
        <f>D16+D17</f>
        <v>0</v>
      </c>
    </row>
    <row r="21" spans="1:4" ht="16.5" x14ac:dyDescent="0.35">
      <c r="A21" s="45" t="s">
        <v>10</v>
      </c>
      <c r="B21" s="45"/>
      <c r="C21" s="45"/>
      <c r="D21" s="45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75</v>
      </c>
    </row>
    <row r="23" spans="1:4" ht="118" x14ac:dyDescent="0.35">
      <c r="A23" s="1" t="s">
        <v>71</v>
      </c>
      <c r="B23" s="1" t="s">
        <v>72</v>
      </c>
      <c r="C23" s="1" t="s">
        <v>74</v>
      </c>
      <c r="D23" s="1" t="s">
        <v>73</v>
      </c>
    </row>
    <row r="24" spans="1:4" ht="16.5" x14ac:dyDescent="0.35">
      <c r="A24" s="5" t="s">
        <v>81</v>
      </c>
      <c r="B24" s="1">
        <v>80</v>
      </c>
      <c r="C24" s="1"/>
      <c r="D24" s="3">
        <f>B24*C24*252</f>
        <v>0</v>
      </c>
    </row>
    <row r="25" spans="1:4" ht="16.5" x14ac:dyDescent="0.35">
      <c r="A25" s="44" t="s">
        <v>49</v>
      </c>
      <c r="B25" s="44"/>
      <c r="C25" s="44"/>
      <c r="D25" s="7">
        <f>SUM(D24:D24)</f>
        <v>0</v>
      </c>
    </row>
    <row r="26" spans="1:4" ht="16.5" x14ac:dyDescent="0.35">
      <c r="A26" s="46" t="s">
        <v>50</v>
      </c>
      <c r="B26" s="46"/>
      <c r="C26" s="46"/>
      <c r="D26" s="3">
        <f>D25*21/100</f>
        <v>0</v>
      </c>
    </row>
    <row r="27" spans="1:4" ht="16.5" x14ac:dyDescent="0.35">
      <c r="A27" s="46" t="s">
        <v>51</v>
      </c>
      <c r="B27" s="46"/>
      <c r="C27" s="46"/>
      <c r="D27" s="3">
        <f>D25+D26</f>
        <v>0</v>
      </c>
    </row>
    <row r="28" spans="1:4" ht="16.5" x14ac:dyDescent="0.35">
      <c r="A28" s="44" t="s">
        <v>52</v>
      </c>
      <c r="B28" s="44"/>
      <c r="C28" s="44"/>
      <c r="D28" s="7">
        <f>D25*5</f>
        <v>0</v>
      </c>
    </row>
    <row r="29" spans="1:4" ht="16.5" x14ac:dyDescent="0.35">
      <c r="A29" s="46" t="s">
        <v>53</v>
      </c>
      <c r="B29" s="46"/>
      <c r="C29" s="46"/>
      <c r="D29" s="3">
        <f>D28*21/100</f>
        <v>0</v>
      </c>
    </row>
    <row r="30" spans="1:4" ht="16.5" x14ac:dyDescent="0.35">
      <c r="A30" s="46" t="s">
        <v>54</v>
      </c>
      <c r="B30" s="46"/>
      <c r="C30" s="46"/>
      <c r="D30" s="3">
        <f>D28+D29</f>
        <v>0</v>
      </c>
    </row>
    <row r="33" spans="1:4" ht="16.5" x14ac:dyDescent="0.35">
      <c r="A33" s="45" t="s">
        <v>1</v>
      </c>
      <c r="B33" s="45"/>
      <c r="C33" s="45"/>
      <c r="D33" s="45"/>
    </row>
    <row r="34" spans="1:4" ht="19" x14ac:dyDescent="0.35">
      <c r="A34" s="1" t="s">
        <v>41</v>
      </c>
      <c r="B34" s="1" t="s">
        <v>42</v>
      </c>
      <c r="C34" s="1" t="s">
        <v>43</v>
      </c>
      <c r="D34" s="1" t="s">
        <v>75</v>
      </c>
    </row>
    <row r="35" spans="1:4" ht="118" x14ac:dyDescent="0.35">
      <c r="A35" s="1" t="s">
        <v>71</v>
      </c>
      <c r="B35" s="1" t="s">
        <v>72</v>
      </c>
      <c r="C35" s="1" t="s">
        <v>74</v>
      </c>
      <c r="D35" s="1" t="s">
        <v>73</v>
      </c>
    </row>
    <row r="36" spans="1:4" ht="16.5" x14ac:dyDescent="0.35">
      <c r="A36" s="5" t="s">
        <v>81</v>
      </c>
      <c r="B36" s="1">
        <v>70</v>
      </c>
      <c r="C36" s="1"/>
      <c r="D36" s="3">
        <f>B36*C36*252</f>
        <v>0</v>
      </c>
    </row>
    <row r="37" spans="1:4" ht="16.5" x14ac:dyDescent="0.35">
      <c r="A37" s="44" t="s">
        <v>49</v>
      </c>
      <c r="B37" s="44"/>
      <c r="C37" s="44"/>
      <c r="D37" s="7">
        <f>SUM(D36:D36)</f>
        <v>0</v>
      </c>
    </row>
    <row r="38" spans="1:4" ht="16.5" x14ac:dyDescent="0.35">
      <c r="A38" s="46" t="s">
        <v>50</v>
      </c>
      <c r="B38" s="46"/>
      <c r="C38" s="46"/>
      <c r="D38" s="3">
        <f>D37*21/100</f>
        <v>0</v>
      </c>
    </row>
    <row r="39" spans="1:4" ht="16.5" x14ac:dyDescent="0.35">
      <c r="A39" s="46" t="s">
        <v>51</v>
      </c>
      <c r="B39" s="46"/>
      <c r="C39" s="46"/>
      <c r="D39" s="3">
        <f>D37+D38</f>
        <v>0</v>
      </c>
    </row>
    <row r="40" spans="1:4" ht="16.5" x14ac:dyDescent="0.35">
      <c r="A40" s="44" t="s">
        <v>52</v>
      </c>
      <c r="B40" s="44"/>
      <c r="C40" s="44"/>
      <c r="D40" s="7">
        <f>D37*5</f>
        <v>0</v>
      </c>
    </row>
    <row r="41" spans="1:4" ht="16.5" x14ac:dyDescent="0.35">
      <c r="A41" s="46" t="s">
        <v>53</v>
      </c>
      <c r="B41" s="46"/>
      <c r="C41" s="46"/>
      <c r="D41" s="3">
        <f>D40*21/100</f>
        <v>0</v>
      </c>
    </row>
    <row r="42" spans="1:4" ht="16.5" x14ac:dyDescent="0.35">
      <c r="A42" s="46" t="s">
        <v>54</v>
      </c>
      <c r="B42" s="46"/>
      <c r="C42" s="46"/>
      <c r="D42" s="3">
        <f>D40+D41</f>
        <v>0</v>
      </c>
    </row>
    <row r="45" spans="1:4" ht="16.5" x14ac:dyDescent="0.35">
      <c r="A45" s="45" t="s">
        <v>83</v>
      </c>
      <c r="B45" s="45"/>
      <c r="C45" s="45"/>
      <c r="D45" s="45"/>
    </row>
    <row r="46" spans="1:4" ht="30.75" customHeight="1" x14ac:dyDescent="0.35">
      <c r="A46" s="48" t="s">
        <v>80</v>
      </c>
      <c r="B46" s="48"/>
      <c r="C46" s="48"/>
      <c r="D46" s="1" t="s">
        <v>79</v>
      </c>
    </row>
    <row r="47" spans="1:4" ht="16.5" x14ac:dyDescent="0.35">
      <c r="A47" s="48" t="s">
        <v>61</v>
      </c>
      <c r="B47" s="48"/>
      <c r="C47" s="48"/>
      <c r="D47" s="3">
        <f>D13</f>
        <v>0</v>
      </c>
    </row>
    <row r="48" spans="1:4" ht="16.5" x14ac:dyDescent="0.35">
      <c r="A48" s="48" t="s">
        <v>10</v>
      </c>
      <c r="B48" s="48"/>
      <c r="C48" s="48"/>
      <c r="D48" s="3">
        <f>D25</f>
        <v>0</v>
      </c>
    </row>
    <row r="49" spans="1:4" ht="16.5" x14ac:dyDescent="0.35">
      <c r="A49" s="48" t="s">
        <v>1</v>
      </c>
      <c r="B49" s="48"/>
      <c r="C49" s="48"/>
      <c r="D49" s="3">
        <f>D37</f>
        <v>0</v>
      </c>
    </row>
    <row r="50" spans="1:4" ht="16.5" x14ac:dyDescent="0.35">
      <c r="A50" s="44" t="s">
        <v>49</v>
      </c>
      <c r="B50" s="44"/>
      <c r="C50" s="44"/>
      <c r="D50" s="7">
        <f>SUM(D47:D49)</f>
        <v>0</v>
      </c>
    </row>
    <row r="51" spans="1:4" ht="16.5" x14ac:dyDescent="0.35">
      <c r="A51" s="46" t="s">
        <v>50</v>
      </c>
      <c r="B51" s="46"/>
      <c r="C51" s="46"/>
      <c r="D51" s="3">
        <f>D50*21/100</f>
        <v>0</v>
      </c>
    </row>
    <row r="52" spans="1:4" ht="16.5" x14ac:dyDescent="0.35">
      <c r="A52" s="46" t="s">
        <v>51</v>
      </c>
      <c r="B52" s="46"/>
      <c r="C52" s="46"/>
      <c r="D52" s="3">
        <f>D50+D51</f>
        <v>0</v>
      </c>
    </row>
    <row r="53" spans="1:4" ht="16.5" x14ac:dyDescent="0.35">
      <c r="A53" s="44" t="s">
        <v>52</v>
      </c>
      <c r="B53" s="44"/>
      <c r="C53" s="44"/>
      <c r="D53" s="7">
        <f>D50*5</f>
        <v>0</v>
      </c>
    </row>
    <row r="54" spans="1:4" ht="16.5" x14ac:dyDescent="0.35">
      <c r="A54" s="46" t="s">
        <v>53</v>
      </c>
      <c r="B54" s="46"/>
      <c r="C54" s="46"/>
      <c r="D54" s="3">
        <f>D53*21/100</f>
        <v>0</v>
      </c>
    </row>
    <row r="55" spans="1:4" ht="16.5" x14ac:dyDescent="0.35">
      <c r="A55" s="46" t="s">
        <v>54</v>
      </c>
      <c r="B55" s="46"/>
      <c r="C55" s="46"/>
      <c r="D55" s="3">
        <f>D53+D54</f>
        <v>0</v>
      </c>
    </row>
    <row r="58" spans="1:4" ht="42.75" customHeight="1" x14ac:dyDescent="0.35">
      <c r="A58" s="47" t="s">
        <v>55</v>
      </c>
      <c r="B58" s="47"/>
      <c r="C58" s="47"/>
      <c r="D58" s="47"/>
    </row>
    <row r="60" spans="1:4" ht="16.5" x14ac:dyDescent="0.35">
      <c r="A60" s="47" t="s">
        <v>56</v>
      </c>
      <c r="B60" s="47"/>
      <c r="C60" s="47"/>
      <c r="D60" s="47"/>
    </row>
    <row r="62" spans="1:4" ht="69.75" customHeight="1" x14ac:dyDescent="0.35">
      <c r="A62" s="47" t="s">
        <v>69</v>
      </c>
      <c r="B62" s="47"/>
      <c r="C62" s="47"/>
      <c r="D62" s="47"/>
    </row>
    <row r="64" spans="1:4" ht="16.5" x14ac:dyDescent="0.35">
      <c r="A64" s="47" t="s">
        <v>70</v>
      </c>
      <c r="B64" s="47"/>
      <c r="C64" s="47"/>
      <c r="D64" s="47"/>
    </row>
    <row r="67" spans="1:4" ht="16.5" x14ac:dyDescent="0.35">
      <c r="A67" s="47" t="s">
        <v>57</v>
      </c>
      <c r="B67" s="47"/>
      <c r="C67" s="49"/>
      <c r="D67" s="49"/>
    </row>
    <row r="68" spans="1:4" ht="16.5" x14ac:dyDescent="0.35">
      <c r="A68" s="47" t="s">
        <v>58</v>
      </c>
      <c r="B68" s="47"/>
      <c r="C68" s="49"/>
      <c r="D68" s="49"/>
    </row>
  </sheetData>
  <mergeCells count="44">
    <mergeCell ref="A21:D21"/>
    <mergeCell ref="A1:D1"/>
    <mergeCell ref="A2:D2"/>
    <mergeCell ref="A3:D3"/>
    <mergeCell ref="A4:D4"/>
    <mergeCell ref="A6:D6"/>
    <mergeCell ref="A13:C13"/>
    <mergeCell ref="A14:C14"/>
    <mergeCell ref="A15:C15"/>
    <mergeCell ref="A16:C16"/>
    <mergeCell ref="A17:C17"/>
    <mergeCell ref="A18:C18"/>
    <mergeCell ref="A41:C41"/>
    <mergeCell ref="A25:C25"/>
    <mergeCell ref="A26:C26"/>
    <mergeCell ref="A27:C27"/>
    <mergeCell ref="A28:C28"/>
    <mergeCell ref="A29:C29"/>
    <mergeCell ref="A30:C30"/>
    <mergeCell ref="A33:D33"/>
    <mergeCell ref="A37:C37"/>
    <mergeCell ref="A38:C38"/>
    <mergeCell ref="A39:C39"/>
    <mergeCell ref="A40:C40"/>
    <mergeCell ref="A45:D45"/>
    <mergeCell ref="A46:C46"/>
    <mergeCell ref="A47:C47"/>
    <mergeCell ref="A48:C48"/>
    <mergeCell ref="A42:C42"/>
    <mergeCell ref="A49:C49"/>
    <mergeCell ref="A50:C50"/>
    <mergeCell ref="A51:C51"/>
    <mergeCell ref="A52:C52"/>
    <mergeCell ref="A53:C53"/>
    <mergeCell ref="A67:B67"/>
    <mergeCell ref="C67:D67"/>
    <mergeCell ref="A68:B68"/>
    <mergeCell ref="C68:D68"/>
    <mergeCell ref="A54:C54"/>
    <mergeCell ref="A55:C55"/>
    <mergeCell ref="A58:D58"/>
    <mergeCell ref="A60:D60"/>
    <mergeCell ref="A62:D62"/>
    <mergeCell ref="A64:D64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BF24-A240-4151-A6E2-AC452E238782}">
  <dimension ref="A1:D55"/>
  <sheetViews>
    <sheetView zoomScale="104" zoomScaleNormal="104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1" t="s">
        <v>39</v>
      </c>
      <c r="B1" s="51"/>
      <c r="C1" s="51"/>
      <c r="D1" s="51"/>
    </row>
    <row r="2" spans="1:4" ht="16.5" x14ac:dyDescent="0.35">
      <c r="A2" s="51" t="s">
        <v>102</v>
      </c>
      <c r="B2" s="51"/>
      <c r="C2" s="51"/>
      <c r="D2" s="51"/>
    </row>
    <row r="3" spans="1:4" ht="16.5" x14ac:dyDescent="0.35">
      <c r="A3" s="50" t="s">
        <v>85</v>
      </c>
      <c r="B3" s="50"/>
      <c r="C3" s="50"/>
      <c r="D3" s="50"/>
    </row>
    <row r="4" spans="1:4" ht="16.5" x14ac:dyDescent="0.35">
      <c r="A4" s="50" t="s">
        <v>40</v>
      </c>
      <c r="B4" s="50"/>
      <c r="C4" s="50"/>
      <c r="D4" s="50"/>
    </row>
    <row r="5" spans="1:4" ht="16.5" x14ac:dyDescent="0.35">
      <c r="A5" s="4"/>
      <c r="B5" s="4"/>
      <c r="C5" s="4"/>
      <c r="D5" s="4"/>
    </row>
    <row r="6" spans="1:4" ht="16.5" x14ac:dyDescent="0.35">
      <c r="A6" s="45" t="s">
        <v>62</v>
      </c>
      <c r="B6" s="45"/>
      <c r="C6" s="45"/>
      <c r="D6" s="45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651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651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220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220</v>
      </c>
      <c r="C12" s="1"/>
      <c r="D12" s="2">
        <f t="shared" si="0"/>
        <v>0</v>
      </c>
    </row>
    <row r="13" spans="1:4" ht="16.5" x14ac:dyDescent="0.35">
      <c r="A13" s="44" t="s">
        <v>49</v>
      </c>
      <c r="B13" s="44"/>
      <c r="C13" s="44"/>
      <c r="D13" s="7">
        <f>SUM(D9:D12)</f>
        <v>0</v>
      </c>
    </row>
    <row r="14" spans="1:4" ht="16.5" x14ac:dyDescent="0.35">
      <c r="A14" s="46" t="s">
        <v>50</v>
      </c>
      <c r="B14" s="46"/>
      <c r="C14" s="46"/>
      <c r="D14" s="3">
        <f>D13*21/100</f>
        <v>0</v>
      </c>
    </row>
    <row r="15" spans="1:4" ht="16.5" x14ac:dyDescent="0.35">
      <c r="A15" s="46" t="s">
        <v>51</v>
      </c>
      <c r="B15" s="46"/>
      <c r="C15" s="46"/>
      <c r="D15" s="3">
        <f>D13+D14</f>
        <v>0</v>
      </c>
    </row>
    <row r="16" spans="1:4" ht="16.5" x14ac:dyDescent="0.35">
      <c r="A16" s="44" t="s">
        <v>52</v>
      </c>
      <c r="B16" s="44"/>
      <c r="C16" s="44"/>
      <c r="D16" s="7">
        <f>D13*5</f>
        <v>0</v>
      </c>
    </row>
    <row r="17" spans="1:4" ht="16.5" x14ac:dyDescent="0.35">
      <c r="A17" s="46" t="s">
        <v>53</v>
      </c>
      <c r="B17" s="46"/>
      <c r="C17" s="46"/>
      <c r="D17" s="3">
        <f>D16*21/100</f>
        <v>0</v>
      </c>
    </row>
    <row r="18" spans="1:4" ht="16.5" x14ac:dyDescent="0.35">
      <c r="A18" s="46" t="s">
        <v>54</v>
      </c>
      <c r="B18" s="46"/>
      <c r="C18" s="46"/>
      <c r="D18" s="3">
        <f>D16+D17</f>
        <v>0</v>
      </c>
    </row>
    <row r="21" spans="1:4" ht="16.5" x14ac:dyDescent="0.35">
      <c r="A21" s="45" t="s">
        <v>4</v>
      </c>
      <c r="B21" s="45"/>
      <c r="C21" s="45"/>
      <c r="D21" s="45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75</v>
      </c>
    </row>
    <row r="23" spans="1:4" ht="118" x14ac:dyDescent="0.35">
      <c r="A23" s="1" t="s">
        <v>71</v>
      </c>
      <c r="B23" s="1" t="s">
        <v>72</v>
      </c>
      <c r="C23" s="1" t="s">
        <v>74</v>
      </c>
      <c r="D23" s="1" t="s">
        <v>73</v>
      </c>
    </row>
    <row r="24" spans="1:4" ht="16.5" x14ac:dyDescent="0.35">
      <c r="A24" s="5" t="s">
        <v>81</v>
      </c>
      <c r="B24" s="1">
        <v>121</v>
      </c>
      <c r="C24" s="1"/>
      <c r="D24" s="3">
        <f>B24*C24*252</f>
        <v>0</v>
      </c>
    </row>
    <row r="25" spans="1:4" ht="16.5" x14ac:dyDescent="0.35">
      <c r="A25" s="44" t="s">
        <v>49</v>
      </c>
      <c r="B25" s="44"/>
      <c r="C25" s="44"/>
      <c r="D25" s="7">
        <f>SUM(D24:D24)</f>
        <v>0</v>
      </c>
    </row>
    <row r="26" spans="1:4" ht="16.5" x14ac:dyDescent="0.35">
      <c r="A26" s="46" t="s">
        <v>50</v>
      </c>
      <c r="B26" s="46"/>
      <c r="C26" s="46"/>
      <c r="D26" s="3">
        <f>D25*21/100</f>
        <v>0</v>
      </c>
    </row>
    <row r="27" spans="1:4" ht="16.5" x14ac:dyDescent="0.35">
      <c r="A27" s="46" t="s">
        <v>51</v>
      </c>
      <c r="B27" s="46"/>
      <c r="C27" s="46"/>
      <c r="D27" s="3">
        <f>D25+D26</f>
        <v>0</v>
      </c>
    </row>
    <row r="28" spans="1:4" ht="16.5" x14ac:dyDescent="0.35">
      <c r="A28" s="44" t="s">
        <v>52</v>
      </c>
      <c r="B28" s="44"/>
      <c r="C28" s="44"/>
      <c r="D28" s="7">
        <f>D25*5</f>
        <v>0</v>
      </c>
    </row>
    <row r="29" spans="1:4" ht="16.5" x14ac:dyDescent="0.35">
      <c r="A29" s="46" t="s">
        <v>53</v>
      </c>
      <c r="B29" s="46"/>
      <c r="C29" s="46"/>
      <c r="D29" s="3">
        <f>D28*21/100</f>
        <v>0</v>
      </c>
    </row>
    <row r="30" spans="1:4" ht="16.5" x14ac:dyDescent="0.35">
      <c r="A30" s="46" t="s">
        <v>54</v>
      </c>
      <c r="B30" s="46"/>
      <c r="C30" s="46"/>
      <c r="D30" s="3">
        <f>D28+D29</f>
        <v>0</v>
      </c>
    </row>
    <row r="33" spans="1:4" ht="16.5" x14ac:dyDescent="0.35">
      <c r="A33" s="45" t="s">
        <v>84</v>
      </c>
      <c r="B33" s="45"/>
      <c r="C33" s="45"/>
      <c r="D33" s="45"/>
    </row>
    <row r="34" spans="1:4" ht="30.75" customHeight="1" x14ac:dyDescent="0.35">
      <c r="A34" s="48" t="s">
        <v>80</v>
      </c>
      <c r="B34" s="48"/>
      <c r="C34" s="48"/>
      <c r="D34" s="1" t="s">
        <v>79</v>
      </c>
    </row>
    <row r="35" spans="1:4" ht="16.5" x14ac:dyDescent="0.35">
      <c r="A35" s="48" t="s">
        <v>62</v>
      </c>
      <c r="B35" s="48"/>
      <c r="C35" s="48"/>
      <c r="D35" s="3">
        <f>D13</f>
        <v>0</v>
      </c>
    </row>
    <row r="36" spans="1:4" ht="16.5" x14ac:dyDescent="0.35">
      <c r="A36" s="48" t="s">
        <v>4</v>
      </c>
      <c r="B36" s="48"/>
      <c r="C36" s="48"/>
      <c r="D36" s="3">
        <f>D25</f>
        <v>0</v>
      </c>
    </row>
    <row r="37" spans="1:4" ht="16.5" x14ac:dyDescent="0.35">
      <c r="A37" s="44" t="s">
        <v>49</v>
      </c>
      <c r="B37" s="44"/>
      <c r="C37" s="44"/>
      <c r="D37" s="7">
        <f>SUM(D35:D36)</f>
        <v>0</v>
      </c>
    </row>
    <row r="38" spans="1:4" ht="16.5" x14ac:dyDescent="0.35">
      <c r="A38" s="46" t="s">
        <v>50</v>
      </c>
      <c r="B38" s="46"/>
      <c r="C38" s="46"/>
      <c r="D38" s="3">
        <f>D37*21/100</f>
        <v>0</v>
      </c>
    </row>
    <row r="39" spans="1:4" ht="16.5" x14ac:dyDescent="0.35">
      <c r="A39" s="46" t="s">
        <v>51</v>
      </c>
      <c r="B39" s="46"/>
      <c r="C39" s="46"/>
      <c r="D39" s="3">
        <f>D37+D38</f>
        <v>0</v>
      </c>
    </row>
    <row r="40" spans="1:4" ht="16.5" x14ac:dyDescent="0.35">
      <c r="A40" s="44" t="s">
        <v>52</v>
      </c>
      <c r="B40" s="44"/>
      <c r="C40" s="44"/>
      <c r="D40" s="7">
        <f>D37*5</f>
        <v>0</v>
      </c>
    </row>
    <row r="41" spans="1:4" ht="16.5" x14ac:dyDescent="0.35">
      <c r="A41" s="46" t="s">
        <v>53</v>
      </c>
      <c r="B41" s="46"/>
      <c r="C41" s="46"/>
      <c r="D41" s="3">
        <f>D40*21/100</f>
        <v>0</v>
      </c>
    </row>
    <row r="42" spans="1:4" ht="16.5" x14ac:dyDescent="0.35">
      <c r="A42" s="46" t="s">
        <v>54</v>
      </c>
      <c r="B42" s="46"/>
      <c r="C42" s="46"/>
      <c r="D42" s="3">
        <f>D40+D41</f>
        <v>0</v>
      </c>
    </row>
    <row r="45" spans="1:4" ht="42.75" customHeight="1" x14ac:dyDescent="0.35">
      <c r="A45" s="47" t="s">
        <v>55</v>
      </c>
      <c r="B45" s="47"/>
      <c r="C45" s="47"/>
      <c r="D45" s="47"/>
    </row>
    <row r="47" spans="1:4" ht="16.5" x14ac:dyDescent="0.35">
      <c r="A47" s="47" t="s">
        <v>56</v>
      </c>
      <c r="B47" s="47"/>
      <c r="C47" s="47"/>
      <c r="D47" s="47"/>
    </row>
    <row r="49" spans="1:4" ht="69.75" customHeight="1" x14ac:dyDescent="0.35">
      <c r="A49" s="47" t="s">
        <v>69</v>
      </c>
      <c r="B49" s="47"/>
      <c r="C49" s="47"/>
      <c r="D49" s="47"/>
    </row>
    <row r="51" spans="1:4" ht="16.5" x14ac:dyDescent="0.35">
      <c r="A51" s="47" t="s">
        <v>70</v>
      </c>
      <c r="B51" s="47"/>
      <c r="C51" s="47"/>
      <c r="D51" s="47"/>
    </row>
    <row r="54" spans="1:4" ht="16.5" x14ac:dyDescent="0.35">
      <c r="A54" s="47" t="s">
        <v>57</v>
      </c>
      <c r="B54" s="47"/>
      <c r="C54" s="49"/>
      <c r="D54" s="49"/>
    </row>
    <row r="55" spans="1:4" ht="16.5" x14ac:dyDescent="0.35">
      <c r="A55" s="47" t="s">
        <v>58</v>
      </c>
      <c r="B55" s="47"/>
      <c r="C55" s="49"/>
      <c r="D55" s="49"/>
    </row>
  </sheetData>
  <mergeCells count="36">
    <mergeCell ref="A13:C13"/>
    <mergeCell ref="A1:D1"/>
    <mergeCell ref="A2:D2"/>
    <mergeCell ref="A3:D3"/>
    <mergeCell ref="A4:D4"/>
    <mergeCell ref="A6:D6"/>
    <mergeCell ref="A30:C30"/>
    <mergeCell ref="A14:C14"/>
    <mergeCell ref="A15:C15"/>
    <mergeCell ref="A16:C16"/>
    <mergeCell ref="A17:C17"/>
    <mergeCell ref="A18:C18"/>
    <mergeCell ref="A21:D21"/>
    <mergeCell ref="A25:C25"/>
    <mergeCell ref="A26:C26"/>
    <mergeCell ref="A27:C27"/>
    <mergeCell ref="A28:C28"/>
    <mergeCell ref="A29:C29"/>
    <mergeCell ref="A42:C42"/>
    <mergeCell ref="A33:D33"/>
    <mergeCell ref="A34:C34"/>
    <mergeCell ref="A35:C35"/>
    <mergeCell ref="A36:C36"/>
    <mergeCell ref="A37:C37"/>
    <mergeCell ref="A38:C38"/>
    <mergeCell ref="A39:C39"/>
    <mergeCell ref="A40:C40"/>
    <mergeCell ref="A41:C41"/>
    <mergeCell ref="A55:B55"/>
    <mergeCell ref="C55:D55"/>
    <mergeCell ref="A45:D45"/>
    <mergeCell ref="A47:D47"/>
    <mergeCell ref="A49:D49"/>
    <mergeCell ref="A51:D51"/>
    <mergeCell ref="A54:B54"/>
    <mergeCell ref="C54:D54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6265-8C65-4A67-8242-A917D7F0E979}">
  <dimension ref="A1:D68"/>
  <sheetViews>
    <sheetView zoomScaleNormal="100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1" t="s">
        <v>39</v>
      </c>
      <c r="B1" s="51"/>
      <c r="C1" s="51"/>
      <c r="D1" s="51"/>
    </row>
    <row r="2" spans="1:4" ht="16.5" x14ac:dyDescent="0.35">
      <c r="A2" s="51" t="s">
        <v>102</v>
      </c>
      <c r="B2" s="51"/>
      <c r="C2" s="51"/>
      <c r="D2" s="51"/>
    </row>
    <row r="3" spans="1:4" ht="16.5" x14ac:dyDescent="0.35">
      <c r="A3" s="50" t="s">
        <v>86</v>
      </c>
      <c r="B3" s="50"/>
      <c r="C3" s="50"/>
      <c r="D3" s="50"/>
    </row>
    <row r="4" spans="1:4" ht="16.5" x14ac:dyDescent="0.35">
      <c r="A4" s="50" t="s">
        <v>40</v>
      </c>
      <c r="B4" s="50"/>
      <c r="C4" s="50"/>
      <c r="D4" s="50"/>
    </row>
    <row r="5" spans="1:4" ht="16.5" x14ac:dyDescent="0.35">
      <c r="A5" s="4"/>
      <c r="B5" s="4"/>
      <c r="C5" s="4"/>
      <c r="D5" s="4"/>
    </row>
    <row r="6" spans="1:4" ht="16.5" x14ac:dyDescent="0.35">
      <c r="A6" s="45" t="s">
        <v>63</v>
      </c>
      <c r="B6" s="45"/>
      <c r="C6" s="45"/>
      <c r="D6" s="45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1270</v>
      </c>
      <c r="C9" s="1"/>
      <c r="D9" s="2">
        <f>B9*C9*172</f>
        <v>0</v>
      </c>
    </row>
    <row r="10" spans="1:4" ht="66" x14ac:dyDescent="0.35">
      <c r="A10" s="5" t="s">
        <v>77</v>
      </c>
      <c r="B10" s="1">
        <v>1270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475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475</v>
      </c>
      <c r="C12" s="1"/>
      <c r="D12" s="2">
        <f t="shared" si="0"/>
        <v>0</v>
      </c>
    </row>
    <row r="13" spans="1:4" ht="16.5" x14ac:dyDescent="0.35">
      <c r="A13" s="44" t="s">
        <v>49</v>
      </c>
      <c r="B13" s="44"/>
      <c r="C13" s="44"/>
      <c r="D13" s="7">
        <f>SUM(D9:D12)</f>
        <v>0</v>
      </c>
    </row>
    <row r="14" spans="1:4" ht="16.5" x14ac:dyDescent="0.35">
      <c r="A14" s="46" t="s">
        <v>50</v>
      </c>
      <c r="B14" s="46"/>
      <c r="C14" s="46"/>
      <c r="D14" s="3">
        <f>D13*21/100</f>
        <v>0</v>
      </c>
    </row>
    <row r="15" spans="1:4" ht="16.5" x14ac:dyDescent="0.35">
      <c r="A15" s="46" t="s">
        <v>51</v>
      </c>
      <c r="B15" s="46"/>
      <c r="C15" s="46"/>
      <c r="D15" s="3">
        <f>D13+D14</f>
        <v>0</v>
      </c>
    </row>
    <row r="16" spans="1:4" ht="16.5" x14ac:dyDescent="0.35">
      <c r="A16" s="44" t="s">
        <v>52</v>
      </c>
      <c r="B16" s="44"/>
      <c r="C16" s="44"/>
      <c r="D16" s="7">
        <f>D13*5</f>
        <v>0</v>
      </c>
    </row>
    <row r="17" spans="1:4" ht="16.5" x14ac:dyDescent="0.35">
      <c r="A17" s="46" t="s">
        <v>53</v>
      </c>
      <c r="B17" s="46"/>
      <c r="C17" s="46"/>
      <c r="D17" s="3">
        <f>D16*21/100</f>
        <v>0</v>
      </c>
    </row>
    <row r="18" spans="1:4" ht="16.5" x14ac:dyDescent="0.35">
      <c r="A18" s="46" t="s">
        <v>54</v>
      </c>
      <c r="B18" s="46"/>
      <c r="C18" s="46"/>
      <c r="D18" s="3">
        <f>D16+D17</f>
        <v>0</v>
      </c>
    </row>
    <row r="21" spans="1:4" ht="16.5" x14ac:dyDescent="0.35">
      <c r="A21" s="45" t="s">
        <v>6</v>
      </c>
      <c r="B21" s="45"/>
      <c r="C21" s="45"/>
      <c r="D21" s="45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75</v>
      </c>
    </row>
    <row r="23" spans="1:4" ht="118" x14ac:dyDescent="0.35">
      <c r="A23" s="1" t="s">
        <v>71</v>
      </c>
      <c r="B23" s="1" t="s">
        <v>72</v>
      </c>
      <c r="C23" s="1" t="s">
        <v>74</v>
      </c>
      <c r="D23" s="1" t="s">
        <v>73</v>
      </c>
    </row>
    <row r="24" spans="1:4" ht="16.5" x14ac:dyDescent="0.35">
      <c r="A24" s="5" t="s">
        <v>81</v>
      </c>
      <c r="B24" s="1">
        <v>208</v>
      </c>
      <c r="C24" s="1"/>
      <c r="D24" s="3">
        <f>B24*C24*252</f>
        <v>0</v>
      </c>
    </row>
    <row r="25" spans="1:4" ht="16.5" x14ac:dyDescent="0.35">
      <c r="A25" s="44" t="s">
        <v>49</v>
      </c>
      <c r="B25" s="44"/>
      <c r="C25" s="44"/>
      <c r="D25" s="7">
        <f>SUM(D24:D24)</f>
        <v>0</v>
      </c>
    </row>
    <row r="26" spans="1:4" ht="16.5" x14ac:dyDescent="0.35">
      <c r="A26" s="46" t="s">
        <v>50</v>
      </c>
      <c r="B26" s="46"/>
      <c r="C26" s="46"/>
      <c r="D26" s="3">
        <f>D25*21/100</f>
        <v>0</v>
      </c>
    </row>
    <row r="27" spans="1:4" ht="16.5" x14ac:dyDescent="0.35">
      <c r="A27" s="46" t="s">
        <v>51</v>
      </c>
      <c r="B27" s="46"/>
      <c r="C27" s="46"/>
      <c r="D27" s="3">
        <f>D25+D26</f>
        <v>0</v>
      </c>
    </row>
    <row r="28" spans="1:4" ht="16.5" x14ac:dyDescent="0.35">
      <c r="A28" s="44" t="s">
        <v>52</v>
      </c>
      <c r="B28" s="44"/>
      <c r="C28" s="44"/>
      <c r="D28" s="7">
        <f>D25*5</f>
        <v>0</v>
      </c>
    </row>
    <row r="29" spans="1:4" ht="16.5" x14ac:dyDescent="0.35">
      <c r="A29" s="46" t="s">
        <v>53</v>
      </c>
      <c r="B29" s="46"/>
      <c r="C29" s="46"/>
      <c r="D29" s="3">
        <f>D28*21/100</f>
        <v>0</v>
      </c>
    </row>
    <row r="30" spans="1:4" ht="16.5" x14ac:dyDescent="0.35">
      <c r="A30" s="46" t="s">
        <v>54</v>
      </c>
      <c r="B30" s="46"/>
      <c r="C30" s="46"/>
      <c r="D30" s="3">
        <f>D28+D29</f>
        <v>0</v>
      </c>
    </row>
    <row r="33" spans="1:4" ht="16.5" x14ac:dyDescent="0.35">
      <c r="A33" s="45" t="s">
        <v>9</v>
      </c>
      <c r="B33" s="45"/>
      <c r="C33" s="45"/>
      <c r="D33" s="45"/>
    </row>
    <row r="34" spans="1:4" ht="19" x14ac:dyDescent="0.35">
      <c r="A34" s="1" t="s">
        <v>41</v>
      </c>
      <c r="B34" s="1" t="s">
        <v>42</v>
      </c>
      <c r="C34" s="1" t="s">
        <v>43</v>
      </c>
      <c r="D34" s="1" t="s">
        <v>75</v>
      </c>
    </row>
    <row r="35" spans="1:4" ht="118" x14ac:dyDescent="0.35">
      <c r="A35" s="1" t="s">
        <v>71</v>
      </c>
      <c r="B35" s="1" t="s">
        <v>72</v>
      </c>
      <c r="C35" s="1" t="s">
        <v>74</v>
      </c>
      <c r="D35" s="1" t="s">
        <v>73</v>
      </c>
    </row>
    <row r="36" spans="1:4" ht="16.5" x14ac:dyDescent="0.35">
      <c r="A36" s="5" t="s">
        <v>81</v>
      </c>
      <c r="B36" s="1">
        <v>228</v>
      </c>
      <c r="C36" s="1"/>
      <c r="D36" s="3">
        <f>B36*C36*252</f>
        <v>0</v>
      </c>
    </row>
    <row r="37" spans="1:4" ht="16.5" x14ac:dyDescent="0.35">
      <c r="A37" s="44" t="s">
        <v>49</v>
      </c>
      <c r="B37" s="44"/>
      <c r="C37" s="44"/>
      <c r="D37" s="7">
        <f>SUM(D36:D36)</f>
        <v>0</v>
      </c>
    </row>
    <row r="38" spans="1:4" ht="16.5" x14ac:dyDescent="0.35">
      <c r="A38" s="46" t="s">
        <v>50</v>
      </c>
      <c r="B38" s="46"/>
      <c r="C38" s="46"/>
      <c r="D38" s="3">
        <f>D37*21/100</f>
        <v>0</v>
      </c>
    </row>
    <row r="39" spans="1:4" ht="16.5" x14ac:dyDescent="0.35">
      <c r="A39" s="46" t="s">
        <v>51</v>
      </c>
      <c r="B39" s="46"/>
      <c r="C39" s="46"/>
      <c r="D39" s="3">
        <f>D37+D38</f>
        <v>0</v>
      </c>
    </row>
    <row r="40" spans="1:4" ht="16.5" x14ac:dyDescent="0.35">
      <c r="A40" s="44" t="s">
        <v>52</v>
      </c>
      <c r="B40" s="44"/>
      <c r="C40" s="44"/>
      <c r="D40" s="7">
        <f>D37*5</f>
        <v>0</v>
      </c>
    </row>
    <row r="41" spans="1:4" ht="16.5" x14ac:dyDescent="0.35">
      <c r="A41" s="46" t="s">
        <v>53</v>
      </c>
      <c r="B41" s="46"/>
      <c r="C41" s="46"/>
      <c r="D41" s="3">
        <f>D40*21/100</f>
        <v>0</v>
      </c>
    </row>
    <row r="42" spans="1:4" ht="16.5" x14ac:dyDescent="0.35">
      <c r="A42" s="46" t="s">
        <v>54</v>
      </c>
      <c r="B42" s="46"/>
      <c r="C42" s="46"/>
      <c r="D42" s="3">
        <f>D40+D41</f>
        <v>0</v>
      </c>
    </row>
    <row r="45" spans="1:4" ht="16.5" x14ac:dyDescent="0.35">
      <c r="A45" s="45" t="s">
        <v>87</v>
      </c>
      <c r="B45" s="45"/>
      <c r="C45" s="45"/>
      <c r="D45" s="45"/>
    </row>
    <row r="46" spans="1:4" ht="30.75" customHeight="1" x14ac:dyDescent="0.35">
      <c r="A46" s="48" t="s">
        <v>80</v>
      </c>
      <c r="B46" s="48"/>
      <c r="C46" s="48"/>
      <c r="D46" s="1" t="s">
        <v>79</v>
      </c>
    </row>
    <row r="47" spans="1:4" ht="16.5" x14ac:dyDescent="0.35">
      <c r="A47" s="48" t="s">
        <v>63</v>
      </c>
      <c r="B47" s="48"/>
      <c r="C47" s="48"/>
      <c r="D47" s="3">
        <f>D13</f>
        <v>0</v>
      </c>
    </row>
    <row r="48" spans="1:4" ht="16.5" x14ac:dyDescent="0.35">
      <c r="A48" s="48" t="s">
        <v>6</v>
      </c>
      <c r="B48" s="48"/>
      <c r="C48" s="48"/>
      <c r="D48" s="3">
        <f>D25</f>
        <v>0</v>
      </c>
    </row>
    <row r="49" spans="1:4" ht="16.5" x14ac:dyDescent="0.35">
      <c r="A49" s="48" t="s">
        <v>9</v>
      </c>
      <c r="B49" s="48"/>
      <c r="C49" s="48"/>
      <c r="D49" s="3">
        <f>D37</f>
        <v>0</v>
      </c>
    </row>
    <row r="50" spans="1:4" ht="16.5" x14ac:dyDescent="0.35">
      <c r="A50" s="44" t="s">
        <v>49</v>
      </c>
      <c r="B50" s="44"/>
      <c r="C50" s="44"/>
      <c r="D50" s="7">
        <f>SUM(D47:D49)</f>
        <v>0</v>
      </c>
    </row>
    <row r="51" spans="1:4" ht="16.5" x14ac:dyDescent="0.35">
      <c r="A51" s="46" t="s">
        <v>50</v>
      </c>
      <c r="B51" s="46"/>
      <c r="C51" s="46"/>
      <c r="D51" s="3">
        <f>D50*21/100</f>
        <v>0</v>
      </c>
    </row>
    <row r="52" spans="1:4" ht="16.5" x14ac:dyDescent="0.35">
      <c r="A52" s="46" t="s">
        <v>51</v>
      </c>
      <c r="B52" s="46"/>
      <c r="C52" s="46"/>
      <c r="D52" s="3">
        <f>D50+D51</f>
        <v>0</v>
      </c>
    </row>
    <row r="53" spans="1:4" ht="16.5" x14ac:dyDescent="0.35">
      <c r="A53" s="44" t="s">
        <v>52</v>
      </c>
      <c r="B53" s="44"/>
      <c r="C53" s="44"/>
      <c r="D53" s="7">
        <f>D50*5</f>
        <v>0</v>
      </c>
    </row>
    <row r="54" spans="1:4" ht="16.5" x14ac:dyDescent="0.35">
      <c r="A54" s="46" t="s">
        <v>53</v>
      </c>
      <c r="B54" s="46"/>
      <c r="C54" s="46"/>
      <c r="D54" s="3">
        <f>D53*21/100</f>
        <v>0</v>
      </c>
    </row>
    <row r="55" spans="1:4" ht="16.5" x14ac:dyDescent="0.35">
      <c r="A55" s="46" t="s">
        <v>54</v>
      </c>
      <c r="B55" s="46"/>
      <c r="C55" s="46"/>
      <c r="D55" s="3">
        <f>D53+D54</f>
        <v>0</v>
      </c>
    </row>
    <row r="58" spans="1:4" ht="42.75" customHeight="1" x14ac:dyDescent="0.35">
      <c r="A58" s="47" t="s">
        <v>55</v>
      </c>
      <c r="B58" s="47"/>
      <c r="C58" s="47"/>
      <c r="D58" s="47"/>
    </row>
    <row r="60" spans="1:4" ht="16.5" x14ac:dyDescent="0.35">
      <c r="A60" s="47" t="s">
        <v>56</v>
      </c>
      <c r="B60" s="47"/>
      <c r="C60" s="47"/>
      <c r="D60" s="47"/>
    </row>
    <row r="62" spans="1:4" ht="69.75" customHeight="1" x14ac:dyDescent="0.35">
      <c r="A62" s="47" t="s">
        <v>69</v>
      </c>
      <c r="B62" s="47"/>
      <c r="C62" s="47"/>
      <c r="D62" s="47"/>
    </row>
    <row r="64" spans="1:4" ht="16.5" x14ac:dyDescent="0.35">
      <c r="A64" s="47" t="s">
        <v>70</v>
      </c>
      <c r="B64" s="47"/>
      <c r="C64" s="47"/>
      <c r="D64" s="47"/>
    </row>
    <row r="67" spans="1:4" ht="16.5" x14ac:dyDescent="0.35">
      <c r="A67" s="47" t="s">
        <v>57</v>
      </c>
      <c r="B67" s="47"/>
      <c r="C67" s="49"/>
      <c r="D67" s="49"/>
    </row>
    <row r="68" spans="1:4" ht="16.5" x14ac:dyDescent="0.35">
      <c r="A68" s="47" t="s">
        <v>58</v>
      </c>
      <c r="B68" s="47"/>
      <c r="C68" s="49"/>
      <c r="D68" s="49"/>
    </row>
  </sheetData>
  <mergeCells count="44">
    <mergeCell ref="A21:D21"/>
    <mergeCell ref="A1:D1"/>
    <mergeCell ref="A2:D2"/>
    <mergeCell ref="A3:D3"/>
    <mergeCell ref="A4:D4"/>
    <mergeCell ref="A6:D6"/>
    <mergeCell ref="A13:C13"/>
    <mergeCell ref="A14:C14"/>
    <mergeCell ref="A15:C15"/>
    <mergeCell ref="A16:C16"/>
    <mergeCell ref="A17:C17"/>
    <mergeCell ref="A18:C18"/>
    <mergeCell ref="A41:C41"/>
    <mergeCell ref="A25:C25"/>
    <mergeCell ref="A26:C26"/>
    <mergeCell ref="A27:C27"/>
    <mergeCell ref="A28:C28"/>
    <mergeCell ref="A29:C29"/>
    <mergeCell ref="A30:C30"/>
    <mergeCell ref="A33:D33"/>
    <mergeCell ref="A37:C37"/>
    <mergeCell ref="A38:C38"/>
    <mergeCell ref="A39:C39"/>
    <mergeCell ref="A40:C40"/>
    <mergeCell ref="A55:C55"/>
    <mergeCell ref="A42:C42"/>
    <mergeCell ref="A45:D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68:B68"/>
    <mergeCell ref="C68:D68"/>
    <mergeCell ref="A58:D58"/>
    <mergeCell ref="A60:D60"/>
    <mergeCell ref="A62:D62"/>
    <mergeCell ref="A64:D64"/>
    <mergeCell ref="A67:B67"/>
    <mergeCell ref="C67:D67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1EBE-054E-4F8E-9B6F-CC1A1C25F08E}">
  <dimension ref="A1:D56"/>
  <sheetViews>
    <sheetView topLeftCell="A2" zoomScaleNormal="100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1" t="s">
        <v>39</v>
      </c>
      <c r="B1" s="51"/>
      <c r="C1" s="51"/>
      <c r="D1" s="51"/>
    </row>
    <row r="2" spans="1:4" ht="16.5" x14ac:dyDescent="0.35">
      <c r="A2" s="51" t="s">
        <v>102</v>
      </c>
      <c r="B2" s="51"/>
      <c r="C2" s="51"/>
      <c r="D2" s="51"/>
    </row>
    <row r="3" spans="1:4" ht="16.5" x14ac:dyDescent="0.35">
      <c r="A3" s="50" t="s">
        <v>88</v>
      </c>
      <c r="B3" s="50"/>
      <c r="C3" s="50"/>
      <c r="D3" s="50"/>
    </row>
    <row r="4" spans="1:4" ht="16.5" x14ac:dyDescent="0.35">
      <c r="A4" s="50" t="s">
        <v>40</v>
      </c>
      <c r="B4" s="50"/>
      <c r="C4" s="50"/>
      <c r="D4" s="50"/>
    </row>
    <row r="5" spans="1:4" ht="16.5" x14ac:dyDescent="0.35">
      <c r="A5" s="4"/>
      <c r="B5" s="4"/>
      <c r="C5" s="4"/>
      <c r="D5" s="4"/>
    </row>
    <row r="6" spans="1:4" ht="16.5" x14ac:dyDescent="0.35">
      <c r="A6" s="45" t="s">
        <v>64</v>
      </c>
      <c r="B6" s="45"/>
      <c r="C6" s="45"/>
      <c r="D6" s="45"/>
    </row>
    <row r="7" spans="1:4" ht="38" x14ac:dyDescent="0.35">
      <c r="A7" s="1" t="s">
        <v>41</v>
      </c>
      <c r="B7" s="1" t="s">
        <v>42</v>
      </c>
      <c r="C7" s="1" t="s">
        <v>43</v>
      </c>
      <c r="D7" s="1" t="s">
        <v>95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735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735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265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265</v>
      </c>
      <c r="C12" s="1"/>
      <c r="D12" s="2">
        <f t="shared" si="0"/>
        <v>0</v>
      </c>
    </row>
    <row r="13" spans="1:4" ht="17.25" customHeight="1" x14ac:dyDescent="0.35">
      <c r="A13" s="6" t="s">
        <v>94</v>
      </c>
      <c r="B13" s="1">
        <v>127</v>
      </c>
      <c r="C13" s="1"/>
      <c r="D13" s="2">
        <f>B13*C13*252</f>
        <v>0</v>
      </c>
    </row>
    <row r="14" spans="1:4" ht="16.5" x14ac:dyDescent="0.35">
      <c r="A14" s="44" t="s">
        <v>49</v>
      </c>
      <c r="B14" s="44"/>
      <c r="C14" s="44"/>
      <c r="D14" s="7">
        <f>SUM(D9:D13)</f>
        <v>0</v>
      </c>
    </row>
    <row r="15" spans="1:4" ht="16.5" x14ac:dyDescent="0.35">
      <c r="A15" s="46" t="s">
        <v>50</v>
      </c>
      <c r="B15" s="46"/>
      <c r="C15" s="46"/>
      <c r="D15" s="3">
        <f>D14*21/100</f>
        <v>0</v>
      </c>
    </row>
    <row r="16" spans="1:4" ht="16.5" x14ac:dyDescent="0.35">
      <c r="A16" s="46" t="s">
        <v>51</v>
      </c>
      <c r="B16" s="46"/>
      <c r="C16" s="46"/>
      <c r="D16" s="3">
        <f>D14+D15</f>
        <v>0</v>
      </c>
    </row>
    <row r="17" spans="1:4" ht="16.5" x14ac:dyDescent="0.35">
      <c r="A17" s="44" t="s">
        <v>52</v>
      </c>
      <c r="B17" s="44"/>
      <c r="C17" s="44"/>
      <c r="D17" s="7">
        <f>D14*5</f>
        <v>0</v>
      </c>
    </row>
    <row r="18" spans="1:4" ht="16.5" x14ac:dyDescent="0.35">
      <c r="A18" s="46" t="s">
        <v>53</v>
      </c>
      <c r="B18" s="46"/>
      <c r="C18" s="46"/>
      <c r="D18" s="3">
        <f>D17*21/100</f>
        <v>0</v>
      </c>
    </row>
    <row r="19" spans="1:4" ht="16.5" x14ac:dyDescent="0.35">
      <c r="A19" s="46" t="s">
        <v>54</v>
      </c>
      <c r="B19" s="46"/>
      <c r="C19" s="46"/>
      <c r="D19" s="3">
        <f>D17+D18</f>
        <v>0</v>
      </c>
    </row>
    <row r="22" spans="1:4" ht="16.5" x14ac:dyDescent="0.35">
      <c r="A22" s="45" t="s">
        <v>5</v>
      </c>
      <c r="B22" s="45"/>
      <c r="C22" s="45"/>
      <c r="D22" s="45"/>
    </row>
    <row r="23" spans="1:4" ht="19" x14ac:dyDescent="0.35">
      <c r="A23" s="1" t="s">
        <v>41</v>
      </c>
      <c r="B23" s="1" t="s">
        <v>42</v>
      </c>
      <c r="C23" s="1" t="s">
        <v>43</v>
      </c>
      <c r="D23" s="1" t="s">
        <v>75</v>
      </c>
    </row>
    <row r="24" spans="1:4" ht="118" x14ac:dyDescent="0.35">
      <c r="A24" s="1" t="s">
        <v>71</v>
      </c>
      <c r="B24" s="1" t="s">
        <v>72</v>
      </c>
      <c r="C24" s="1" t="s">
        <v>74</v>
      </c>
      <c r="D24" s="1" t="s">
        <v>73</v>
      </c>
    </row>
    <row r="25" spans="1:4" ht="16.5" x14ac:dyDescent="0.35">
      <c r="A25" s="5" t="s">
        <v>81</v>
      </c>
      <c r="B25" s="1">
        <v>189</v>
      </c>
      <c r="C25" s="1"/>
      <c r="D25" s="3">
        <f>B25*C25*252</f>
        <v>0</v>
      </c>
    </row>
    <row r="26" spans="1:4" ht="16.5" x14ac:dyDescent="0.35">
      <c r="A26" s="44" t="s">
        <v>49</v>
      </c>
      <c r="B26" s="44"/>
      <c r="C26" s="44"/>
      <c r="D26" s="7">
        <f>SUM(D25:D25)</f>
        <v>0</v>
      </c>
    </row>
    <row r="27" spans="1:4" ht="16.5" x14ac:dyDescent="0.35">
      <c r="A27" s="46" t="s">
        <v>50</v>
      </c>
      <c r="B27" s="46"/>
      <c r="C27" s="46"/>
      <c r="D27" s="3">
        <f>D26*21/100</f>
        <v>0</v>
      </c>
    </row>
    <row r="28" spans="1:4" ht="16.5" x14ac:dyDescent="0.35">
      <c r="A28" s="46" t="s">
        <v>51</v>
      </c>
      <c r="B28" s="46"/>
      <c r="C28" s="46"/>
      <c r="D28" s="3">
        <f>D26+D27</f>
        <v>0</v>
      </c>
    </row>
    <row r="29" spans="1:4" ht="16.5" x14ac:dyDescent="0.35">
      <c r="A29" s="44" t="s">
        <v>52</v>
      </c>
      <c r="B29" s="44"/>
      <c r="C29" s="44"/>
      <c r="D29" s="7">
        <f>D26*5</f>
        <v>0</v>
      </c>
    </row>
    <row r="30" spans="1:4" ht="16.5" x14ac:dyDescent="0.35">
      <c r="A30" s="46" t="s">
        <v>53</v>
      </c>
      <c r="B30" s="46"/>
      <c r="C30" s="46"/>
      <c r="D30" s="3">
        <f>D29*21/100</f>
        <v>0</v>
      </c>
    </row>
    <row r="31" spans="1:4" ht="16.5" x14ac:dyDescent="0.35">
      <c r="A31" s="46" t="s">
        <v>54</v>
      </c>
      <c r="B31" s="46"/>
      <c r="C31" s="46"/>
      <c r="D31" s="3">
        <f>D29+D30</f>
        <v>0</v>
      </c>
    </row>
    <row r="34" spans="1:4" ht="16.5" x14ac:dyDescent="0.35">
      <c r="A34" s="45" t="s">
        <v>89</v>
      </c>
      <c r="B34" s="45"/>
      <c r="C34" s="45"/>
      <c r="D34" s="45"/>
    </row>
    <row r="35" spans="1:4" ht="30.75" customHeight="1" x14ac:dyDescent="0.35">
      <c r="A35" s="48" t="s">
        <v>80</v>
      </c>
      <c r="B35" s="48"/>
      <c r="C35" s="48"/>
      <c r="D35" s="1" t="s">
        <v>79</v>
      </c>
    </row>
    <row r="36" spans="1:4" ht="16.5" x14ac:dyDescent="0.35">
      <c r="A36" s="48" t="s">
        <v>64</v>
      </c>
      <c r="B36" s="48"/>
      <c r="C36" s="48"/>
      <c r="D36" s="3">
        <f>D14</f>
        <v>0</v>
      </c>
    </row>
    <row r="37" spans="1:4" ht="16.5" x14ac:dyDescent="0.35">
      <c r="A37" s="48" t="s">
        <v>5</v>
      </c>
      <c r="B37" s="48"/>
      <c r="C37" s="48"/>
      <c r="D37" s="3">
        <f>D26</f>
        <v>0</v>
      </c>
    </row>
    <row r="38" spans="1:4" ht="16.5" x14ac:dyDescent="0.35">
      <c r="A38" s="44" t="s">
        <v>49</v>
      </c>
      <c r="B38" s="44"/>
      <c r="C38" s="44"/>
      <c r="D38" s="7">
        <f>SUM(D36:D37)</f>
        <v>0</v>
      </c>
    </row>
    <row r="39" spans="1:4" ht="16.5" x14ac:dyDescent="0.35">
      <c r="A39" s="46" t="s">
        <v>50</v>
      </c>
      <c r="B39" s="46"/>
      <c r="C39" s="46"/>
      <c r="D39" s="3">
        <f>D38*21/100</f>
        <v>0</v>
      </c>
    </row>
    <row r="40" spans="1:4" ht="16.5" x14ac:dyDescent="0.35">
      <c r="A40" s="46" t="s">
        <v>51</v>
      </c>
      <c r="B40" s="46"/>
      <c r="C40" s="46"/>
      <c r="D40" s="3">
        <f>D38+D39</f>
        <v>0</v>
      </c>
    </row>
    <row r="41" spans="1:4" ht="16.5" x14ac:dyDescent="0.35">
      <c r="A41" s="44" t="s">
        <v>52</v>
      </c>
      <c r="B41" s="44"/>
      <c r="C41" s="44"/>
      <c r="D41" s="7">
        <f>D38*5</f>
        <v>0</v>
      </c>
    </row>
    <row r="42" spans="1:4" ht="16.5" x14ac:dyDescent="0.35">
      <c r="A42" s="46" t="s">
        <v>53</v>
      </c>
      <c r="B42" s="46"/>
      <c r="C42" s="46"/>
      <c r="D42" s="3">
        <f>D41*21/100</f>
        <v>0</v>
      </c>
    </row>
    <row r="43" spans="1:4" ht="16.5" x14ac:dyDescent="0.35">
      <c r="A43" s="46" t="s">
        <v>54</v>
      </c>
      <c r="B43" s="46"/>
      <c r="C43" s="46"/>
      <c r="D43" s="3">
        <f>D41+D42</f>
        <v>0</v>
      </c>
    </row>
    <row r="46" spans="1:4" ht="42.75" customHeight="1" x14ac:dyDescent="0.35">
      <c r="A46" s="47" t="s">
        <v>55</v>
      </c>
      <c r="B46" s="47"/>
      <c r="C46" s="47"/>
      <c r="D46" s="47"/>
    </row>
    <row r="48" spans="1:4" ht="16.5" x14ac:dyDescent="0.35">
      <c r="A48" s="47" t="s">
        <v>56</v>
      </c>
      <c r="B48" s="47"/>
      <c r="C48" s="47"/>
      <c r="D48" s="47"/>
    </row>
    <row r="50" spans="1:4" ht="69.75" customHeight="1" x14ac:dyDescent="0.35">
      <c r="A50" s="47" t="s">
        <v>69</v>
      </c>
      <c r="B50" s="47"/>
      <c r="C50" s="47"/>
      <c r="D50" s="47"/>
    </row>
    <row r="52" spans="1:4" ht="16.5" x14ac:dyDescent="0.35">
      <c r="A52" s="47" t="s">
        <v>70</v>
      </c>
      <c r="B52" s="47"/>
      <c r="C52" s="47"/>
      <c r="D52" s="47"/>
    </row>
    <row r="55" spans="1:4" ht="16.5" x14ac:dyDescent="0.35">
      <c r="A55" s="47" t="s">
        <v>57</v>
      </c>
      <c r="B55" s="47"/>
      <c r="C55" s="49"/>
      <c r="D55" s="49"/>
    </row>
    <row r="56" spans="1:4" ht="16.5" x14ac:dyDescent="0.35">
      <c r="A56" s="47" t="s">
        <v>58</v>
      </c>
      <c r="B56" s="47"/>
      <c r="C56" s="49"/>
      <c r="D56" s="49"/>
    </row>
  </sheetData>
  <mergeCells count="36">
    <mergeCell ref="A14:C14"/>
    <mergeCell ref="A1:D1"/>
    <mergeCell ref="A2:D2"/>
    <mergeCell ref="A3:D3"/>
    <mergeCell ref="A4:D4"/>
    <mergeCell ref="A6:D6"/>
    <mergeCell ref="A31:C31"/>
    <mergeCell ref="A15:C15"/>
    <mergeCell ref="A16:C16"/>
    <mergeCell ref="A17:C17"/>
    <mergeCell ref="A18:C18"/>
    <mergeCell ref="A19:C19"/>
    <mergeCell ref="A22:D22"/>
    <mergeCell ref="A26:C26"/>
    <mergeCell ref="A27:C27"/>
    <mergeCell ref="A28:C28"/>
    <mergeCell ref="A29:C29"/>
    <mergeCell ref="A30:C30"/>
    <mergeCell ref="A48:D48"/>
    <mergeCell ref="A34:D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6:D46"/>
    <mergeCell ref="A50:D50"/>
    <mergeCell ref="A52:D52"/>
    <mergeCell ref="A55:B55"/>
    <mergeCell ref="C55:D55"/>
    <mergeCell ref="A56:B56"/>
    <mergeCell ref="C56:D5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A089-3C51-40D5-973A-0B8272A749C7}">
  <dimension ref="A1:D56"/>
  <sheetViews>
    <sheetView zoomScaleNormal="100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1" t="s">
        <v>39</v>
      </c>
      <c r="B1" s="51"/>
      <c r="C1" s="51"/>
      <c r="D1" s="51"/>
    </row>
    <row r="2" spans="1:4" ht="16.5" x14ac:dyDescent="0.35">
      <c r="A2" s="51" t="s">
        <v>102</v>
      </c>
      <c r="B2" s="51"/>
      <c r="C2" s="51"/>
      <c r="D2" s="51"/>
    </row>
    <row r="3" spans="1:4" ht="16.5" x14ac:dyDescent="0.35">
      <c r="A3" s="50" t="s">
        <v>90</v>
      </c>
      <c r="B3" s="50"/>
      <c r="C3" s="50"/>
      <c r="D3" s="50"/>
    </row>
    <row r="4" spans="1:4" ht="16.5" x14ac:dyDescent="0.35">
      <c r="A4" s="50" t="s">
        <v>40</v>
      </c>
      <c r="B4" s="50"/>
      <c r="C4" s="50"/>
      <c r="D4" s="50"/>
    </row>
    <row r="5" spans="1:4" ht="16.5" x14ac:dyDescent="0.35">
      <c r="A5" s="4"/>
      <c r="B5" s="4"/>
      <c r="C5" s="4"/>
      <c r="D5" s="4"/>
    </row>
    <row r="6" spans="1:4" ht="16.5" x14ac:dyDescent="0.35">
      <c r="A6" s="45" t="s">
        <v>65</v>
      </c>
      <c r="B6" s="45"/>
      <c r="C6" s="45"/>
      <c r="D6" s="45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490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490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220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220</v>
      </c>
      <c r="C12" s="1"/>
      <c r="D12" s="2">
        <f t="shared" si="0"/>
        <v>0</v>
      </c>
    </row>
    <row r="13" spans="1:4" ht="19.5" customHeight="1" x14ac:dyDescent="0.35">
      <c r="A13" s="6" t="s">
        <v>94</v>
      </c>
      <c r="B13" s="1">
        <v>115</v>
      </c>
      <c r="C13" s="1"/>
      <c r="D13" s="2">
        <f>B13*C13*252</f>
        <v>0</v>
      </c>
    </row>
    <row r="14" spans="1:4" ht="16.5" x14ac:dyDescent="0.35">
      <c r="A14" s="44" t="s">
        <v>49</v>
      </c>
      <c r="B14" s="44"/>
      <c r="C14" s="44"/>
      <c r="D14" s="7">
        <f>SUM(D9:D13)</f>
        <v>0</v>
      </c>
    </row>
    <row r="15" spans="1:4" ht="16.5" x14ac:dyDescent="0.35">
      <c r="A15" s="46" t="s">
        <v>50</v>
      </c>
      <c r="B15" s="46"/>
      <c r="C15" s="46"/>
      <c r="D15" s="3">
        <f>D14*21/100</f>
        <v>0</v>
      </c>
    </row>
    <row r="16" spans="1:4" ht="16.5" x14ac:dyDescent="0.35">
      <c r="A16" s="46" t="s">
        <v>51</v>
      </c>
      <c r="B16" s="46"/>
      <c r="C16" s="46"/>
      <c r="D16" s="3">
        <f>D14+D15</f>
        <v>0</v>
      </c>
    </row>
    <row r="17" spans="1:4" ht="16.5" x14ac:dyDescent="0.35">
      <c r="A17" s="44" t="s">
        <v>52</v>
      </c>
      <c r="B17" s="44"/>
      <c r="C17" s="44"/>
      <c r="D17" s="7">
        <f>D14*5</f>
        <v>0</v>
      </c>
    </row>
    <row r="18" spans="1:4" ht="16.5" x14ac:dyDescent="0.35">
      <c r="A18" s="46" t="s">
        <v>53</v>
      </c>
      <c r="B18" s="46"/>
      <c r="C18" s="46"/>
      <c r="D18" s="3">
        <f>D17*21/100</f>
        <v>0</v>
      </c>
    </row>
    <row r="19" spans="1:4" ht="16.5" x14ac:dyDescent="0.35">
      <c r="A19" s="46" t="s">
        <v>54</v>
      </c>
      <c r="B19" s="46"/>
      <c r="C19" s="46"/>
      <c r="D19" s="3">
        <f>D17+D18</f>
        <v>0</v>
      </c>
    </row>
    <row r="22" spans="1:4" ht="16.5" x14ac:dyDescent="0.35">
      <c r="A22" s="45" t="s">
        <v>7</v>
      </c>
      <c r="B22" s="45"/>
      <c r="C22" s="45"/>
      <c r="D22" s="45"/>
    </row>
    <row r="23" spans="1:4" ht="19" x14ac:dyDescent="0.35">
      <c r="A23" s="1" t="s">
        <v>41</v>
      </c>
      <c r="B23" s="1" t="s">
        <v>42</v>
      </c>
      <c r="C23" s="1" t="s">
        <v>43</v>
      </c>
      <c r="D23" s="1" t="s">
        <v>75</v>
      </c>
    </row>
    <row r="24" spans="1:4" ht="118" x14ac:dyDescent="0.35">
      <c r="A24" s="1" t="s">
        <v>71</v>
      </c>
      <c r="B24" s="1" t="s">
        <v>72</v>
      </c>
      <c r="C24" s="1" t="s">
        <v>74</v>
      </c>
      <c r="D24" s="1" t="s">
        <v>73</v>
      </c>
    </row>
    <row r="25" spans="1:4" ht="16.5" x14ac:dyDescent="0.35">
      <c r="A25" s="5" t="s">
        <v>81</v>
      </c>
      <c r="B25" s="1">
        <v>210</v>
      </c>
      <c r="C25" s="1"/>
      <c r="D25" s="3">
        <f>B25*C25*252</f>
        <v>0</v>
      </c>
    </row>
    <row r="26" spans="1:4" ht="16.5" x14ac:dyDescent="0.35">
      <c r="A26" s="44" t="s">
        <v>49</v>
      </c>
      <c r="B26" s="44"/>
      <c r="C26" s="44"/>
      <c r="D26" s="7">
        <f>SUM(D25:D25)</f>
        <v>0</v>
      </c>
    </row>
    <row r="27" spans="1:4" ht="16.5" x14ac:dyDescent="0.35">
      <c r="A27" s="46" t="s">
        <v>50</v>
      </c>
      <c r="B27" s="46"/>
      <c r="C27" s="46"/>
      <c r="D27" s="3">
        <f>D26*21/100</f>
        <v>0</v>
      </c>
    </row>
    <row r="28" spans="1:4" ht="16.5" x14ac:dyDescent="0.35">
      <c r="A28" s="46" t="s">
        <v>51</v>
      </c>
      <c r="B28" s="46"/>
      <c r="C28" s="46"/>
      <c r="D28" s="3">
        <f>D26+D27</f>
        <v>0</v>
      </c>
    </row>
    <row r="29" spans="1:4" ht="16.5" x14ac:dyDescent="0.35">
      <c r="A29" s="44" t="s">
        <v>52</v>
      </c>
      <c r="B29" s="44"/>
      <c r="C29" s="44"/>
      <c r="D29" s="7">
        <f>D26*5</f>
        <v>0</v>
      </c>
    </row>
    <row r="30" spans="1:4" ht="16.5" x14ac:dyDescent="0.35">
      <c r="A30" s="46" t="s">
        <v>53</v>
      </c>
      <c r="B30" s="46"/>
      <c r="C30" s="46"/>
      <c r="D30" s="3">
        <f>D29*21/100</f>
        <v>0</v>
      </c>
    </row>
    <row r="31" spans="1:4" ht="16.5" x14ac:dyDescent="0.35">
      <c r="A31" s="46" t="s">
        <v>54</v>
      </c>
      <c r="B31" s="46"/>
      <c r="C31" s="46"/>
      <c r="D31" s="3">
        <f>D29+D30</f>
        <v>0</v>
      </c>
    </row>
    <row r="34" spans="1:4" ht="16.5" x14ac:dyDescent="0.35">
      <c r="A34" s="45" t="s">
        <v>91</v>
      </c>
      <c r="B34" s="45"/>
      <c r="C34" s="45"/>
      <c r="D34" s="45"/>
    </row>
    <row r="35" spans="1:4" ht="30.75" customHeight="1" x14ac:dyDescent="0.35">
      <c r="A35" s="48" t="s">
        <v>80</v>
      </c>
      <c r="B35" s="48"/>
      <c r="C35" s="48"/>
      <c r="D35" s="1" t="s">
        <v>79</v>
      </c>
    </row>
    <row r="36" spans="1:4" ht="16.5" x14ac:dyDescent="0.35">
      <c r="A36" s="48" t="s">
        <v>65</v>
      </c>
      <c r="B36" s="48"/>
      <c r="C36" s="48"/>
      <c r="D36" s="3">
        <f>D14</f>
        <v>0</v>
      </c>
    </row>
    <row r="37" spans="1:4" ht="16.5" x14ac:dyDescent="0.35">
      <c r="A37" s="48" t="s">
        <v>7</v>
      </c>
      <c r="B37" s="48"/>
      <c r="C37" s="48"/>
      <c r="D37" s="3">
        <f>D26</f>
        <v>0</v>
      </c>
    </row>
    <row r="38" spans="1:4" ht="16.5" x14ac:dyDescent="0.35">
      <c r="A38" s="44" t="s">
        <v>49</v>
      </c>
      <c r="B38" s="44"/>
      <c r="C38" s="44"/>
      <c r="D38" s="7">
        <f>SUM(D36:D37)</f>
        <v>0</v>
      </c>
    </row>
    <row r="39" spans="1:4" ht="16.5" x14ac:dyDescent="0.35">
      <c r="A39" s="46" t="s">
        <v>50</v>
      </c>
      <c r="B39" s="46"/>
      <c r="C39" s="46"/>
      <c r="D39" s="3">
        <f>D38*21/100</f>
        <v>0</v>
      </c>
    </row>
    <row r="40" spans="1:4" ht="16.5" x14ac:dyDescent="0.35">
      <c r="A40" s="46" t="s">
        <v>51</v>
      </c>
      <c r="B40" s="46"/>
      <c r="C40" s="46"/>
      <c r="D40" s="3">
        <f>D38+D39</f>
        <v>0</v>
      </c>
    </row>
    <row r="41" spans="1:4" ht="16.5" x14ac:dyDescent="0.35">
      <c r="A41" s="44" t="s">
        <v>52</v>
      </c>
      <c r="B41" s="44"/>
      <c r="C41" s="44"/>
      <c r="D41" s="7">
        <f>D38*5</f>
        <v>0</v>
      </c>
    </row>
    <row r="42" spans="1:4" ht="16.5" x14ac:dyDescent="0.35">
      <c r="A42" s="46" t="s">
        <v>53</v>
      </c>
      <c r="B42" s="46"/>
      <c r="C42" s="46"/>
      <c r="D42" s="3">
        <f>D41*21/100</f>
        <v>0</v>
      </c>
    </row>
    <row r="43" spans="1:4" ht="16.5" x14ac:dyDescent="0.35">
      <c r="A43" s="46" t="s">
        <v>54</v>
      </c>
      <c r="B43" s="46"/>
      <c r="C43" s="46"/>
      <c r="D43" s="3">
        <f>D41+D42</f>
        <v>0</v>
      </c>
    </row>
    <row r="46" spans="1:4" ht="42.75" customHeight="1" x14ac:dyDescent="0.35">
      <c r="A46" s="47" t="s">
        <v>55</v>
      </c>
      <c r="B46" s="47"/>
      <c r="C46" s="47"/>
      <c r="D46" s="47"/>
    </row>
    <row r="48" spans="1:4" ht="16.5" x14ac:dyDescent="0.35">
      <c r="A48" s="47" t="s">
        <v>56</v>
      </c>
      <c r="B48" s="47"/>
      <c r="C48" s="47"/>
      <c r="D48" s="47"/>
    </row>
    <row r="50" spans="1:4" ht="69.75" customHeight="1" x14ac:dyDescent="0.35">
      <c r="A50" s="47" t="s">
        <v>69</v>
      </c>
      <c r="B50" s="47"/>
      <c r="C50" s="47"/>
      <c r="D50" s="47"/>
    </row>
    <row r="52" spans="1:4" ht="16.5" x14ac:dyDescent="0.35">
      <c r="A52" s="47" t="s">
        <v>70</v>
      </c>
      <c r="B52" s="47"/>
      <c r="C52" s="47"/>
      <c r="D52" s="47"/>
    </row>
    <row r="55" spans="1:4" ht="16.5" x14ac:dyDescent="0.35">
      <c r="A55" s="47" t="s">
        <v>57</v>
      </c>
      <c r="B55" s="47"/>
      <c r="C55" s="49"/>
      <c r="D55" s="49"/>
    </row>
    <row r="56" spans="1:4" ht="16.5" x14ac:dyDescent="0.35">
      <c r="A56" s="47" t="s">
        <v>58</v>
      </c>
      <c r="B56" s="47"/>
      <c r="C56" s="49"/>
      <c r="D56" s="49"/>
    </row>
  </sheetData>
  <mergeCells count="36">
    <mergeCell ref="A14:C14"/>
    <mergeCell ref="A1:D1"/>
    <mergeCell ref="A2:D2"/>
    <mergeCell ref="A3:D3"/>
    <mergeCell ref="A4:D4"/>
    <mergeCell ref="A6:D6"/>
    <mergeCell ref="A31:C31"/>
    <mergeCell ref="A15:C15"/>
    <mergeCell ref="A16:C16"/>
    <mergeCell ref="A17:C17"/>
    <mergeCell ref="A18:C18"/>
    <mergeCell ref="A19:C19"/>
    <mergeCell ref="A22:D22"/>
    <mergeCell ref="A26:C26"/>
    <mergeCell ref="A27:C27"/>
    <mergeCell ref="A28:C28"/>
    <mergeCell ref="A29:C29"/>
    <mergeCell ref="A30:C30"/>
    <mergeCell ref="A48:D48"/>
    <mergeCell ref="A34:D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6:D46"/>
    <mergeCell ref="A50:D50"/>
    <mergeCell ref="A52:D52"/>
    <mergeCell ref="A55:B55"/>
    <mergeCell ref="C55:D55"/>
    <mergeCell ref="A56:B56"/>
    <mergeCell ref="C56:D5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CBA8-B016-4080-836C-932B550DE32B}">
  <dimension ref="A1:D32"/>
  <sheetViews>
    <sheetView zoomScaleNormal="100" workbookViewId="0">
      <selection activeCell="A22" sqref="A22:D2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1" t="s">
        <v>39</v>
      </c>
      <c r="B1" s="51"/>
      <c r="C1" s="51"/>
      <c r="D1" s="51"/>
    </row>
    <row r="2" spans="1:4" ht="16.5" x14ac:dyDescent="0.35">
      <c r="A2" s="51" t="s">
        <v>102</v>
      </c>
      <c r="B2" s="51"/>
      <c r="C2" s="51"/>
      <c r="D2" s="51"/>
    </row>
    <row r="3" spans="1:4" ht="16.5" x14ac:dyDescent="0.35">
      <c r="A3" s="50" t="s">
        <v>92</v>
      </c>
      <c r="B3" s="50"/>
      <c r="C3" s="50"/>
      <c r="D3" s="50"/>
    </row>
    <row r="4" spans="1:4" ht="16.5" x14ac:dyDescent="0.35">
      <c r="A4" s="50" t="s">
        <v>40</v>
      </c>
      <c r="B4" s="50"/>
      <c r="C4" s="50"/>
      <c r="D4" s="50"/>
    </row>
    <row r="5" spans="1:4" ht="16.5" x14ac:dyDescent="0.35">
      <c r="A5" s="4"/>
      <c r="B5" s="4"/>
      <c r="C5" s="4"/>
      <c r="D5" s="4"/>
    </row>
    <row r="6" spans="1:4" ht="16.5" x14ac:dyDescent="0.35">
      <c r="A6" s="45" t="s">
        <v>66</v>
      </c>
      <c r="B6" s="45"/>
      <c r="C6" s="45"/>
      <c r="D6" s="45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811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811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348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348</v>
      </c>
      <c r="C12" s="1"/>
      <c r="D12" s="2">
        <f t="shared" si="0"/>
        <v>0</v>
      </c>
    </row>
    <row r="13" spans="1:4" ht="17.25" customHeight="1" x14ac:dyDescent="0.35">
      <c r="A13" s="6" t="s">
        <v>96</v>
      </c>
      <c r="B13" s="1">
        <v>94</v>
      </c>
      <c r="C13" s="1"/>
      <c r="D13" s="2">
        <f>B13*C13*252</f>
        <v>0</v>
      </c>
    </row>
    <row r="14" spans="1:4" ht="16.5" x14ac:dyDescent="0.35">
      <c r="A14" s="44" t="s">
        <v>49</v>
      </c>
      <c r="B14" s="44"/>
      <c r="C14" s="44"/>
      <c r="D14" s="7">
        <f>SUM(D9:D13)</f>
        <v>0</v>
      </c>
    </row>
    <row r="15" spans="1:4" ht="16.5" x14ac:dyDescent="0.35">
      <c r="A15" s="46" t="s">
        <v>50</v>
      </c>
      <c r="B15" s="46"/>
      <c r="C15" s="46"/>
      <c r="D15" s="3">
        <f>D14*21/100</f>
        <v>0</v>
      </c>
    </row>
    <row r="16" spans="1:4" ht="16.5" x14ac:dyDescent="0.35">
      <c r="A16" s="46" t="s">
        <v>51</v>
      </c>
      <c r="B16" s="46"/>
      <c r="C16" s="46"/>
      <c r="D16" s="3">
        <f>D14+D15</f>
        <v>0</v>
      </c>
    </row>
    <row r="17" spans="1:4" ht="16.5" x14ac:dyDescent="0.35">
      <c r="A17" s="44" t="s">
        <v>52</v>
      </c>
      <c r="B17" s="44"/>
      <c r="C17" s="44"/>
      <c r="D17" s="7">
        <f>D14*5</f>
        <v>0</v>
      </c>
    </row>
    <row r="18" spans="1:4" ht="16.5" x14ac:dyDescent="0.35">
      <c r="A18" s="46" t="s">
        <v>53</v>
      </c>
      <c r="B18" s="46"/>
      <c r="C18" s="46"/>
      <c r="D18" s="3">
        <f>D17*21/100</f>
        <v>0</v>
      </c>
    </row>
    <row r="19" spans="1:4" ht="16.5" x14ac:dyDescent="0.35">
      <c r="A19" s="46" t="s">
        <v>54</v>
      </c>
      <c r="B19" s="46"/>
      <c r="C19" s="46"/>
      <c r="D19" s="3">
        <f>D17+D18</f>
        <v>0</v>
      </c>
    </row>
    <row r="22" spans="1:4" ht="42.75" customHeight="1" x14ac:dyDescent="0.35">
      <c r="A22" s="47" t="s">
        <v>55</v>
      </c>
      <c r="B22" s="47"/>
      <c r="C22" s="47"/>
      <c r="D22" s="47"/>
    </row>
    <row r="24" spans="1:4" ht="16.5" x14ac:dyDescent="0.35">
      <c r="A24" s="47" t="s">
        <v>56</v>
      </c>
      <c r="B24" s="47"/>
      <c r="C24" s="47"/>
      <c r="D24" s="47"/>
    </row>
    <row r="26" spans="1:4" ht="69.75" customHeight="1" x14ac:dyDescent="0.35">
      <c r="A26" s="47" t="s">
        <v>69</v>
      </c>
      <c r="B26" s="47"/>
      <c r="C26" s="47"/>
      <c r="D26" s="47"/>
    </row>
    <row r="28" spans="1:4" ht="16.5" x14ac:dyDescent="0.35">
      <c r="A28" s="47" t="s">
        <v>70</v>
      </c>
      <c r="B28" s="47"/>
      <c r="C28" s="47"/>
      <c r="D28" s="47"/>
    </row>
    <row r="31" spans="1:4" ht="16.5" x14ac:dyDescent="0.35">
      <c r="A31" s="47" t="s">
        <v>57</v>
      </c>
      <c r="B31" s="47"/>
      <c r="C31" s="49"/>
      <c r="D31" s="49"/>
    </row>
    <row r="32" spans="1:4" ht="16.5" x14ac:dyDescent="0.35">
      <c r="A32" s="47" t="s">
        <v>58</v>
      </c>
      <c r="B32" s="47"/>
      <c r="C32" s="49"/>
      <c r="D32" s="49"/>
    </row>
  </sheetData>
  <mergeCells count="19">
    <mergeCell ref="A14:C14"/>
    <mergeCell ref="A1:D1"/>
    <mergeCell ref="A2:D2"/>
    <mergeCell ref="A3:D3"/>
    <mergeCell ref="A4:D4"/>
    <mergeCell ref="A6:D6"/>
    <mergeCell ref="A24:D24"/>
    <mergeCell ref="A22:D22"/>
    <mergeCell ref="A15:C15"/>
    <mergeCell ref="A16:C16"/>
    <mergeCell ref="A17:C17"/>
    <mergeCell ref="A18:C18"/>
    <mergeCell ref="A19:C19"/>
    <mergeCell ref="A26:D26"/>
    <mergeCell ref="A28:D28"/>
    <mergeCell ref="A31:B31"/>
    <mergeCell ref="C31:D31"/>
    <mergeCell ref="A32:B32"/>
    <mergeCell ref="C32:D32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kopa</vt:lpstr>
      <vt:lpstr>1.dala</vt:lpstr>
      <vt:lpstr>2.dala</vt:lpstr>
      <vt:lpstr>3.dala</vt:lpstr>
      <vt:lpstr>4.dala</vt:lpstr>
      <vt:lpstr>5.dala</vt:lpstr>
      <vt:lpstr>6.dala</vt:lpstr>
      <vt:lpstr>7.dala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2020-11-10T17:34:51Z</cp:lastPrinted>
  <dcterms:created xsi:type="dcterms:W3CDTF">2020-01-16T08:36:59Z</dcterms:created>
  <dcterms:modified xsi:type="dcterms:W3CDTF">2021-04-01T08:04:58Z</dcterms:modified>
</cp:coreProperties>
</file>